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10920" firstSheet="1" activeTab="1"/>
  </bookViews>
  <sheets>
    <sheet name="Krycí list" sheetId="1" r:id="rId1"/>
    <sheet name="Položkový rozpočet" sheetId="2" r:id="rId2"/>
  </sheets>
  <externalReferences>
    <externalReference r:id="rId5"/>
  </externalReferences>
  <definedNames>
    <definedName name="Dodavka">'[1]Rekapitulace'!$G$18</definedName>
    <definedName name="HSV">'[1]Rekapitulace'!$E$18</definedName>
    <definedName name="HZS">'[1]Rekapitulace'!$I$18</definedName>
    <definedName name="Mont">'[1]Rekapitulace'!$H$18</definedName>
    <definedName name="PocetMJ">'Krycí list'!$G$6</definedName>
    <definedName name="Projektant">'Krycí list'!$C$8</definedName>
    <definedName name="PSV">'[1]Rekapitulace'!$F$18</definedName>
    <definedName name="SazbaDPH1">'Krycí list'!$C$30</definedName>
    <definedName name="SazbaDPH2">'Krycí list'!$C$32</definedName>
    <definedName name="VRN">'[1]Rekapitulace'!$H$31</definedName>
  </definedNames>
  <calcPr fullCalcOnLoad="1"/>
</workbook>
</file>

<file path=xl/sharedStrings.xml><?xml version="1.0" encoding="utf-8"?>
<sst xmlns="http://schemas.openxmlformats.org/spreadsheetml/2006/main" count="252" uniqueCount="98">
  <si>
    <t>Tilia cordata</t>
  </si>
  <si>
    <t>odstraněn</t>
  </si>
  <si>
    <t>Tilia platyphyllos</t>
  </si>
  <si>
    <t>zdravotní řez</t>
  </si>
  <si>
    <t>kontrola vazby/povolení</t>
  </si>
  <si>
    <t>Tilia x europaea</t>
  </si>
  <si>
    <t>184 80-5216</t>
  </si>
  <si>
    <t>184 80-5215</t>
  </si>
  <si>
    <t>184 80-5217</t>
  </si>
  <si>
    <t>redukční řez</t>
  </si>
  <si>
    <t>odstranění výmladků</t>
  </si>
  <si>
    <t>bezpečnostní řez</t>
  </si>
  <si>
    <t>184 80-5117</t>
  </si>
  <si>
    <t>184 80-5214</t>
  </si>
  <si>
    <t>184 80-5218</t>
  </si>
  <si>
    <t>184 80-5115</t>
  </si>
  <si>
    <t>Celkem bez DPH</t>
  </si>
  <si>
    <t>ceník OPŽP</t>
  </si>
  <si>
    <t>R</t>
  </si>
  <si>
    <t>Objekt: Jandovo stromořadí, Frenštát pod Radhoštěm</t>
  </si>
  <si>
    <t>Kód položky</t>
  </si>
  <si>
    <t>POLOŽKOVÝ ROZPOČET</t>
  </si>
  <si>
    <t>Rozpočet</t>
  </si>
  <si>
    <t xml:space="preserve">JKSO </t>
  </si>
  <si>
    <t>Objekt</t>
  </si>
  <si>
    <t>Název objektu</t>
  </si>
  <si>
    <t xml:space="preserve">SKP </t>
  </si>
  <si>
    <t>01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</si>
  <si>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</si>
  <si>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</si>
  <si>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</si>
  <si>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</si>
  <si>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</si>
  <si>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</si>
  <si>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</si>
  <si>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</si>
  <si>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</si>
  <si>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</si>
  <si>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>Bude vybrán soutěží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</si>
  <si>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</si>
  <si>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</si>
  <si>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</si>
  <si>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</si>
  <si>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</si>
  <si>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</si>
  <si>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</si>
  <si>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</si>
  <si>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</si>
  <si>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</si>
  <si>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</si>
  <si>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</si>
  <si>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</si>
  <si>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</si>
  <si>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</si>
  <si>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</si>
  <si>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</si>
  <si>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</si>
  <si>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</si>
  <si>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</si>
  <si>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</si>
  <si>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</si>
  <si>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</si>
  <si>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</si>
  <si>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</si>
  <si>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</si>
  <si>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</si>
  <si>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</si>
  <si>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</si>
  <si>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</si>
  <si>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ks</t>
  </si>
  <si>
    <t>Jandovo stromořadí</t>
  </si>
  <si>
    <t>Nováková, Krátký</t>
  </si>
  <si>
    <t>Město Frenštát pod Radhoštěm</t>
  </si>
  <si>
    <t>Popis opatření</t>
  </si>
  <si>
    <t>oceněno v rámci zdravotního řezu</t>
  </si>
  <si>
    <t>Cena</t>
  </si>
  <si>
    <t>-</t>
  </si>
  <si>
    <t xml:space="preserve">Odvoz a zpracování dřevní hmoty a drcení zajistí investor. </t>
  </si>
  <si>
    <t>Č. stromu</t>
  </si>
  <si>
    <t>Obv. kmene</t>
  </si>
  <si>
    <t>Taxon</t>
  </si>
  <si>
    <t xml:space="preserve">Ořezy a instalace vazeb - vč. potřebného materiálu. </t>
  </si>
  <si>
    <t>Č. RDIF</t>
  </si>
  <si>
    <t>odstraněna</t>
  </si>
  <si>
    <t>vyzdvižení koruny na podjezdovou a podchodnou výšku</t>
  </si>
  <si>
    <t xml:space="preserve">184 80-5118 </t>
  </si>
  <si>
    <t>kontrola vazby</t>
  </si>
  <si>
    <t>oceněno v rámci bezpečnostního řezu</t>
  </si>
  <si>
    <t>kontrola bezpečnostní vazby</t>
  </si>
  <si>
    <t>kontrola a úprava bezpečnostní vazby</t>
  </si>
  <si>
    <t>instalace bezpečnostní vazby dynamické, 1 lano, výměna za stávající</t>
  </si>
  <si>
    <t>Tilia plathyphyllos</t>
  </si>
  <si>
    <t>Instalace 1 ks nové dynamické a úprava stávající bezpečnostní vazby</t>
  </si>
  <si>
    <t>redukční stabilizační řez</t>
  </si>
  <si>
    <t>výměna stávající bezpečnostní vazby</t>
  </si>
  <si>
    <t>odstraněno</t>
  </si>
  <si>
    <t xml:space="preserve">  Tilia cordata</t>
  </si>
  <si>
    <r>
      <t xml:space="preserve">Položkový rozpočet </t>
    </r>
    <r>
      <rPr>
        <sz val="12"/>
        <rFont val="Arial CE"/>
        <family val="0"/>
      </rPr>
      <t>- příloha č. 7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</si>
</sst>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/mm/yy"/>
    <numFmt numFmtId="167" formatCode="0.0"/>
    <numFmt numFmtId="168" formatCode="#,##0\ &quot;Kč&quot;"/>
    <numFmt numFmtId="169" formatCode="#,##0.0\ &quot;Kč&quot;"/>
  </numFmts>
  <fonts count="7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 CE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b/>
      <sz val="12"/>
      <name val="Arial CE"/>
      <family val="2"/>
    </font>
    <font>
      <sz val="10"/>
      <color indexed="55"/>
      <name val="Arial"/>
      <family val="2"/>
    </font>
    <font>
      <b/>
      <sz val="12"/>
      <color indexed="10"/>
      <name val="Arial CE"/>
      <family val="2"/>
    </font>
    <font>
      <sz val="12"/>
      <color indexed="10"/>
      <name val="Arial CE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0"/>
      <name val="Arial CE"/>
      <family val="2"/>
    </font>
    <font>
      <b/>
      <sz val="10"/>
      <color indexed="10"/>
      <name val="Arial CE"/>
      <family val="2"/>
    </font>
    <font>
      <b/>
      <sz val="10"/>
      <color indexed="10"/>
      <name val="Arial"/>
      <family val="2"/>
    </font>
    <font>
      <b/>
      <sz val="10"/>
      <name val="MS Sans Serif"/>
      <family val="2"/>
    </font>
    <font>
      <b/>
      <sz val="9"/>
      <name val="Arial CE"/>
      <family val="2"/>
    </font>
    <font>
      <sz val="9"/>
      <name val="Arial CE"/>
      <family val="2"/>
    </font>
    <font>
      <sz val="9"/>
      <color indexed="10"/>
      <name val="Arial CE"/>
      <family val="2"/>
    </font>
    <font>
      <b/>
      <sz val="9"/>
      <color indexed="10"/>
      <name val="Arial CE"/>
      <family val="2"/>
    </font>
    <font>
      <sz val="9"/>
      <color indexed="55"/>
      <name val="Arial"/>
      <family val="2"/>
    </font>
    <font>
      <b/>
      <sz val="10"/>
      <color indexed="55"/>
      <name val="Arial"/>
      <family val="2"/>
    </font>
    <font>
      <sz val="14"/>
      <name val="Arial CE"/>
      <family val="2"/>
    </font>
    <font>
      <sz val="14"/>
      <name val="Arial"/>
      <family val="2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23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 tint="-0.4999699890613556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0" tint="-0.4999699890613556"/>
      <name val="Arial"/>
      <family val="2"/>
    </font>
    <font>
      <sz val="9"/>
      <color theme="1" tint="0.49998000264167786"/>
      <name val="Arial"/>
      <family val="2"/>
    </font>
    <font>
      <sz val="9"/>
      <color theme="0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6" fillId="0" borderId="10" xfId="0" applyFont="1" applyBorder="1" applyAlignment="1">
      <alignment horizontal="centerContinuous" vertical="top"/>
    </xf>
    <xf numFmtId="0" fontId="0" fillId="0" borderId="10" xfId="0" applyFont="1" applyBorder="1" applyAlignment="1">
      <alignment horizontal="centerContinuous"/>
    </xf>
    <xf numFmtId="0" fontId="4" fillId="33" borderId="11" xfId="0" applyFont="1" applyFill="1" applyBorder="1" applyAlignment="1">
      <alignment horizontal="left"/>
    </xf>
    <xf numFmtId="0" fontId="7" fillId="33" borderId="12" xfId="0" applyFont="1" applyFill="1" applyBorder="1" applyAlignment="1">
      <alignment horizontal="centerContinuous"/>
    </xf>
    <xf numFmtId="0" fontId="7" fillId="0" borderId="13" xfId="0" applyFont="1" applyBorder="1" applyAlignment="1">
      <alignment/>
    </xf>
    <xf numFmtId="49" fontId="7" fillId="0" borderId="14" xfId="0" applyNumberFormat="1" applyFont="1" applyBorder="1" applyAlignment="1">
      <alignment horizontal="left"/>
    </xf>
    <xf numFmtId="0" fontId="0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 horizontal="left"/>
    </xf>
    <xf numFmtId="0" fontId="4" fillId="0" borderId="15" xfId="0" applyFont="1" applyBorder="1" applyAlignment="1">
      <alignment/>
    </xf>
    <xf numFmtId="49" fontId="7" fillId="0" borderId="19" xfId="0" applyNumberFormat="1" applyFont="1" applyBorder="1" applyAlignment="1">
      <alignment horizontal="left"/>
    </xf>
    <xf numFmtId="49" fontId="4" fillId="33" borderId="15" xfId="0" applyNumberFormat="1" applyFont="1" applyFill="1" applyBorder="1" applyAlignment="1">
      <alignment/>
    </xf>
    <xf numFmtId="49" fontId="0" fillId="33" borderId="16" xfId="0" applyNumberFormat="1" applyFont="1" applyFill="1" applyBorder="1" applyAlignment="1">
      <alignment/>
    </xf>
    <xf numFmtId="0" fontId="7" fillId="0" borderId="18" xfId="0" applyFont="1" applyFill="1" applyBorder="1" applyAlignment="1">
      <alignment/>
    </xf>
    <xf numFmtId="3" fontId="7" fillId="0" borderId="19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4" fillId="33" borderId="20" xfId="0" applyNumberFormat="1" applyFont="1" applyFill="1" applyBorder="1" applyAlignment="1">
      <alignment/>
    </xf>
    <xf numFmtId="49" fontId="0" fillId="33" borderId="21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49" fontId="7" fillId="0" borderId="18" xfId="0" applyNumberFormat="1" applyFont="1" applyBorder="1" applyAlignment="1">
      <alignment horizontal="left"/>
    </xf>
    <xf numFmtId="0" fontId="7" fillId="0" borderId="22" xfId="0" applyFont="1" applyBorder="1" applyAlignment="1">
      <alignment/>
    </xf>
    <xf numFmtId="0" fontId="7" fillId="0" borderId="18" xfId="0" applyNumberFormat="1" applyFont="1" applyBorder="1" applyAlignment="1">
      <alignment/>
    </xf>
    <xf numFmtId="0" fontId="7" fillId="0" borderId="23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7" fillId="0" borderId="23" xfId="0" applyFont="1" applyBorder="1" applyAlignment="1">
      <alignment horizontal="left"/>
    </xf>
    <xf numFmtId="0" fontId="0" fillId="0" borderId="0" xfId="0" applyBorder="1" applyAlignment="1">
      <alignment/>
    </xf>
    <xf numFmtId="0" fontId="7" fillId="0" borderId="18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6" fillId="0" borderId="25" xfId="0" applyFont="1" applyBorder="1" applyAlignment="1">
      <alignment horizontal="centerContinuous" vertical="center"/>
    </xf>
    <xf numFmtId="0" fontId="10" fillId="0" borderId="26" xfId="0" applyFont="1" applyBorder="1" applyAlignment="1">
      <alignment horizontal="centerContinuous" vertical="center"/>
    </xf>
    <xf numFmtId="0" fontId="0" fillId="0" borderId="26" xfId="0" applyFont="1" applyBorder="1" applyAlignment="1">
      <alignment horizontal="centerContinuous" vertical="center"/>
    </xf>
    <xf numFmtId="0" fontId="0" fillId="0" borderId="27" xfId="0" applyFont="1" applyBorder="1" applyAlignment="1">
      <alignment horizontal="centerContinuous" vertical="center"/>
    </xf>
    <xf numFmtId="0" fontId="4" fillId="33" borderId="28" xfId="0" applyFont="1" applyFill="1" applyBorder="1" applyAlignment="1">
      <alignment horizontal="left"/>
    </xf>
    <xf numFmtId="0" fontId="0" fillId="33" borderId="29" xfId="0" applyFont="1" applyFill="1" applyBorder="1" applyAlignment="1">
      <alignment horizontal="left"/>
    </xf>
    <xf numFmtId="0" fontId="0" fillId="33" borderId="30" xfId="0" applyFont="1" applyFill="1" applyBorder="1" applyAlignment="1">
      <alignment horizontal="centerContinuous"/>
    </xf>
    <xf numFmtId="0" fontId="4" fillId="33" borderId="29" xfId="0" applyFont="1" applyFill="1" applyBorder="1" applyAlignment="1">
      <alignment horizontal="centerContinuous"/>
    </xf>
    <xf numFmtId="0" fontId="0" fillId="33" borderId="29" xfId="0" applyFont="1" applyFill="1" applyBorder="1" applyAlignment="1">
      <alignment horizontal="centerContinuous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11" xfId="0" applyFont="1" applyBorder="1" applyAlignment="1">
      <alignment/>
    </xf>
    <xf numFmtId="3" fontId="0" fillId="0" borderId="33" xfId="0" applyNumberFormat="1" applyFont="1" applyBorder="1" applyAlignment="1">
      <alignment/>
    </xf>
    <xf numFmtId="0" fontId="0" fillId="0" borderId="12" xfId="0" applyFont="1" applyBorder="1" applyAlignment="1">
      <alignment/>
    </xf>
    <xf numFmtId="3" fontId="0" fillId="0" borderId="17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2" xfId="0" applyFont="1" applyBorder="1" applyAlignment="1">
      <alignment shrinkToFit="1"/>
    </xf>
    <xf numFmtId="0" fontId="0" fillId="0" borderId="35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36" xfId="0" applyNumberFormat="1" applyFont="1" applyBorder="1" applyAlignment="1">
      <alignment/>
    </xf>
    <xf numFmtId="0" fontId="0" fillId="0" borderId="37" xfId="0" applyFont="1" applyBorder="1" applyAlignment="1">
      <alignment/>
    </xf>
    <xf numFmtId="3" fontId="0" fillId="0" borderId="38" xfId="0" applyNumberFormat="1" applyFont="1" applyBorder="1" applyAlignment="1">
      <alignment/>
    </xf>
    <xf numFmtId="0" fontId="0" fillId="0" borderId="39" xfId="0" applyFont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41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0" xfId="0" applyFont="1" applyBorder="1" applyAlignment="1">
      <alignment horizontal="right"/>
    </xf>
    <xf numFmtId="166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167" fontId="0" fillId="0" borderId="48" xfId="0" applyNumberFormat="1" applyFont="1" applyBorder="1" applyAlignment="1">
      <alignment horizontal="right"/>
    </xf>
    <xf numFmtId="0" fontId="0" fillId="0" borderId="48" xfId="0" applyFont="1" applyBorder="1" applyAlignment="1">
      <alignment/>
    </xf>
    <xf numFmtId="0" fontId="0" fillId="0" borderId="17" xfId="0" applyFont="1" applyBorder="1" applyAlignment="1">
      <alignment/>
    </xf>
    <xf numFmtId="167" fontId="0" fillId="0" borderId="16" xfId="0" applyNumberFormat="1" applyFont="1" applyBorder="1" applyAlignment="1">
      <alignment horizontal="right"/>
    </xf>
    <xf numFmtId="0" fontId="10" fillId="33" borderId="37" xfId="0" applyFont="1" applyFill="1" applyBorder="1" applyAlignment="1">
      <alignment/>
    </xf>
    <xf numFmtId="0" fontId="10" fillId="33" borderId="38" xfId="0" applyFont="1" applyFill="1" applyBorder="1" applyAlignment="1">
      <alignment/>
    </xf>
    <xf numFmtId="0" fontId="10" fillId="33" borderId="39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18" xfId="0" applyFont="1" applyBorder="1" applyAlignment="1">
      <alignment/>
    </xf>
    <xf numFmtId="0" fontId="12" fillId="0" borderId="18" xfId="0" applyFont="1" applyBorder="1" applyAlignment="1">
      <alignment wrapText="1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12" fillId="0" borderId="18" xfId="0" applyFont="1" applyBorder="1" applyAlignment="1">
      <alignment horizontal="center"/>
    </xf>
    <xf numFmtId="0" fontId="0" fillId="0" borderId="18" xfId="0" applyFont="1" applyBorder="1" applyAlignment="1">
      <alignment wrapText="1"/>
    </xf>
    <xf numFmtId="0" fontId="15" fillId="34" borderId="0" xfId="0" applyFont="1" applyFill="1" applyBorder="1" applyAlignment="1">
      <alignment horizontal="left" vertical="top"/>
    </xf>
    <xf numFmtId="0" fontId="16" fillId="34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/>
    </xf>
    <xf numFmtId="0" fontId="4" fillId="0" borderId="0" xfId="0" applyFont="1" applyFill="1" applyAlignment="1">
      <alignment horizontal="left" vertical="top"/>
    </xf>
    <xf numFmtId="0" fontId="4" fillId="34" borderId="0" xfId="0" applyFont="1" applyFill="1" applyAlignment="1">
      <alignment horizontal="left" vertical="top"/>
    </xf>
    <xf numFmtId="0" fontId="17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 vertical="top"/>
    </xf>
    <xf numFmtId="0" fontId="19" fillId="34" borderId="0" xfId="0" applyFont="1" applyFill="1" applyBorder="1" applyAlignment="1">
      <alignment horizontal="left" vertical="top"/>
    </xf>
    <xf numFmtId="0" fontId="17" fillId="35" borderId="49" xfId="0" applyFont="1" applyFill="1" applyBorder="1" applyAlignment="1">
      <alignment horizontal="center" vertical="center" wrapText="1"/>
    </xf>
    <xf numFmtId="0" fontId="17" fillId="35" borderId="5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69" fontId="0" fillId="0" borderId="18" xfId="0" applyNumberFormat="1" applyFont="1" applyBorder="1" applyAlignment="1">
      <alignment/>
    </xf>
    <xf numFmtId="169" fontId="12" fillId="0" borderId="18" xfId="0" applyNumberFormat="1" applyFont="1" applyBorder="1" applyAlignment="1">
      <alignment horizontal="center"/>
    </xf>
    <xf numFmtId="169" fontId="0" fillId="0" borderId="18" xfId="0" applyNumberFormat="1" applyFont="1" applyFill="1" applyBorder="1" applyAlignment="1">
      <alignment/>
    </xf>
    <xf numFmtId="0" fontId="21" fillId="35" borderId="5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7" fillId="0" borderId="18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25" fillId="0" borderId="18" xfId="0" applyFont="1" applyBorder="1" applyAlignment="1">
      <alignment/>
    </xf>
    <xf numFmtId="0" fontId="7" fillId="0" borderId="18" xfId="0" applyFont="1" applyBorder="1" applyAlignment="1">
      <alignment wrapText="1"/>
    </xf>
    <xf numFmtId="3" fontId="7" fillId="0" borderId="18" xfId="0" applyNumberFormat="1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169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26" fillId="0" borderId="18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 vertical="top"/>
    </xf>
    <xf numFmtId="0" fontId="28" fillId="34" borderId="0" xfId="0" applyFont="1" applyFill="1" applyBorder="1" applyAlignment="1">
      <alignment horizontal="left" vertical="top"/>
    </xf>
    <xf numFmtId="0" fontId="7" fillId="0" borderId="18" xfId="0" applyFont="1" applyBorder="1" applyAlignment="1">
      <alignment horizontal="center"/>
    </xf>
    <xf numFmtId="0" fontId="3" fillId="0" borderId="18" xfId="0" applyFont="1" applyBorder="1" applyAlignment="1">
      <alignment wrapText="1"/>
    </xf>
    <xf numFmtId="169" fontId="0" fillId="0" borderId="18" xfId="0" applyNumberFormat="1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0" fillId="35" borderId="51" xfId="0" applyFont="1" applyFill="1" applyBorder="1" applyAlignment="1">
      <alignment horizontal="center" vertical="center" wrapText="1"/>
    </xf>
    <xf numFmtId="0" fontId="17" fillId="35" borderId="5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/>
    </xf>
    <xf numFmtId="0" fontId="0" fillId="0" borderId="0" xfId="0" applyFont="1" applyFill="1" applyAlignment="1">
      <alignment wrapText="1"/>
    </xf>
    <xf numFmtId="0" fontId="70" fillId="0" borderId="18" xfId="0" applyFont="1" applyBorder="1" applyAlignment="1">
      <alignment wrapText="1"/>
    </xf>
    <xf numFmtId="0" fontId="71" fillId="0" borderId="18" xfId="0" applyFont="1" applyBorder="1" applyAlignment="1">
      <alignment horizontal="center" vertical="center"/>
    </xf>
    <xf numFmtId="0" fontId="72" fillId="0" borderId="18" xfId="0" applyFont="1" applyBorder="1" applyAlignment="1">
      <alignment horizontal="center" vertical="center"/>
    </xf>
    <xf numFmtId="0" fontId="73" fillId="0" borderId="18" xfId="0" applyFont="1" applyBorder="1" applyAlignment="1">
      <alignment/>
    </xf>
    <xf numFmtId="0" fontId="72" fillId="0" borderId="18" xfId="0" applyFont="1" applyBorder="1" applyAlignment="1">
      <alignment/>
    </xf>
    <xf numFmtId="0" fontId="73" fillId="0" borderId="18" xfId="0" applyFont="1" applyFill="1" applyBorder="1" applyAlignment="1">
      <alignment/>
    </xf>
    <xf numFmtId="169" fontId="73" fillId="0" borderId="18" xfId="0" applyNumberFormat="1" applyFont="1" applyBorder="1" applyAlignment="1">
      <alignment/>
    </xf>
    <xf numFmtId="169" fontId="70" fillId="0" borderId="18" xfId="0" applyNumberFormat="1" applyFont="1" applyBorder="1" applyAlignment="1">
      <alignment/>
    </xf>
    <xf numFmtId="0" fontId="74" fillId="0" borderId="18" xfId="0" applyFont="1" applyBorder="1" applyAlignment="1">
      <alignment horizontal="center" vertical="center"/>
    </xf>
    <xf numFmtId="0" fontId="75" fillId="0" borderId="18" xfId="0" applyFont="1" applyBorder="1" applyAlignment="1">
      <alignment horizontal="center" vertical="center"/>
    </xf>
    <xf numFmtId="0" fontId="70" fillId="0" borderId="18" xfId="0" applyFont="1" applyBorder="1" applyAlignment="1">
      <alignment/>
    </xf>
    <xf numFmtId="0" fontId="76" fillId="0" borderId="18" xfId="0" applyFont="1" applyBorder="1" applyAlignment="1">
      <alignment horizontal="center" vertical="center"/>
    </xf>
    <xf numFmtId="0" fontId="73" fillId="0" borderId="18" xfId="0" applyFont="1" applyBorder="1" applyAlignment="1">
      <alignment horizontal="center"/>
    </xf>
    <xf numFmtId="169" fontId="73" fillId="0" borderId="18" xfId="0" applyNumberFormat="1" applyFont="1" applyBorder="1" applyAlignment="1">
      <alignment horizontal="right"/>
    </xf>
    <xf numFmtId="0" fontId="73" fillId="0" borderId="18" xfId="0" applyFont="1" applyBorder="1" applyAlignment="1">
      <alignment horizontal="right"/>
    </xf>
    <xf numFmtId="0" fontId="0" fillId="0" borderId="0" xfId="0" applyAlignment="1">
      <alignment horizontal="left" wrapText="1"/>
    </xf>
    <xf numFmtId="168" fontId="0" fillId="0" borderId="53" xfId="0" applyNumberFormat="1" applyFont="1" applyBorder="1" applyAlignment="1">
      <alignment horizontal="right" indent="2"/>
    </xf>
    <xf numFmtId="168" fontId="0" fillId="0" borderId="23" xfId="0" applyNumberFormat="1" applyFont="1" applyBorder="1" applyAlignment="1">
      <alignment horizontal="right" indent="2"/>
    </xf>
    <xf numFmtId="168" fontId="10" fillId="33" borderId="54" xfId="0" applyNumberFormat="1" applyFont="1" applyFill="1" applyBorder="1" applyAlignment="1">
      <alignment horizontal="right" indent="2"/>
    </xf>
    <xf numFmtId="168" fontId="10" fillId="33" borderId="55" xfId="0" applyNumberFormat="1" applyFont="1" applyFill="1" applyBorder="1" applyAlignment="1">
      <alignment horizontal="right" indent="2"/>
    </xf>
    <xf numFmtId="0" fontId="7" fillId="0" borderId="18" xfId="0" applyFont="1" applyBorder="1" applyAlignment="1">
      <alignment horizontal="left"/>
    </xf>
    <xf numFmtId="0" fontId="7" fillId="0" borderId="53" xfId="0" applyFont="1" applyBorder="1" applyAlignment="1">
      <alignment horizontal="left"/>
    </xf>
    <xf numFmtId="0" fontId="8" fillId="33" borderId="40" xfId="0" applyFont="1" applyFill="1" applyBorder="1" applyAlignment="1">
      <alignment horizontal="left"/>
    </xf>
    <xf numFmtId="0" fontId="0" fillId="0" borderId="33" xfId="0" applyBorder="1" applyAlignment="1">
      <alignment/>
    </xf>
    <xf numFmtId="0" fontId="0" fillId="0" borderId="12" xfId="0" applyBorder="1" applyAlignment="1">
      <alignment/>
    </xf>
    <xf numFmtId="0" fontId="7" fillId="0" borderId="18" xfId="0" applyFont="1" applyBorder="1" applyAlignment="1">
      <alignment horizontal="center"/>
    </xf>
    <xf numFmtId="0" fontId="0" fillId="0" borderId="37" xfId="0" applyFont="1" applyBorder="1" applyAlignment="1">
      <alignment horizontal="center" shrinkToFit="1"/>
    </xf>
    <xf numFmtId="0" fontId="0" fillId="0" borderId="39" xfId="0" applyFont="1" applyBorder="1" applyAlignment="1">
      <alignment horizontal="center" shrinkToFit="1"/>
    </xf>
    <xf numFmtId="0" fontId="7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ACE\2011_2012_ZLIN\2013\2012_h&#345;.&#269;.138%20CESKA\Export\Hriste_ceska_verze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1">
        <row r="18">
          <cell r="E18">
            <v>1020746.482119</v>
          </cell>
          <cell r="F18">
            <v>92176.2511</v>
          </cell>
          <cell r="G18">
            <v>0</v>
          </cell>
          <cell r="H18">
            <v>0</v>
          </cell>
          <cell r="I18">
            <v>0</v>
          </cell>
        </row>
        <row r="23">
          <cell r="A23" t="str">
            <v>Ztížené výrobní podmínky</v>
          </cell>
        </row>
        <row r="24">
          <cell r="A24" t="str">
            <v>Oborová přirážka</v>
          </cell>
        </row>
        <row r="25">
          <cell r="A25" t="str">
            <v>Přesun stavebních kapacit</v>
          </cell>
        </row>
        <row r="26">
          <cell r="A26" t="str">
            <v>Mimostaveništní doprava</v>
          </cell>
        </row>
        <row r="27">
          <cell r="A27" t="str">
            <v>Zařízení staveniště</v>
          </cell>
        </row>
        <row r="28">
          <cell r="A28" t="str">
            <v>Provoz investora</v>
          </cell>
        </row>
        <row r="29">
          <cell r="A29" t="str">
            <v>Kompletační činnost (IČD)</v>
          </cell>
        </row>
        <row r="31">
          <cell r="H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4"/>
  <sheetViews>
    <sheetView zoomScalePageLayoutView="0" workbookViewId="0" topLeftCell="A16">
      <selection activeCell="G13" sqref="G13"/>
    </sheetView>
  </sheetViews>
  <sheetFormatPr defaultColWidth="9.140625" defaultRowHeight="12.75"/>
  <cols>
    <col min="1" max="1" width="2.00390625" style="0" customWidth="1"/>
    <col min="2" max="2" width="15.00390625" style="0" customWidth="1"/>
    <col min="3" max="3" width="13.00390625" style="0" customWidth="1"/>
    <col min="4" max="4" width="14.57421875" style="0" customWidth="1"/>
    <col min="5" max="5" width="12.00390625" style="0" customWidth="1"/>
    <col min="6" max="6" width="15.421875" style="0" customWidth="1"/>
    <col min="7" max="7" width="13.28125" style="0" customWidth="1"/>
  </cols>
  <sheetData>
    <row r="1" spans="1:7" ht="24.75" customHeight="1" thickBot="1">
      <c r="A1" s="2" t="s">
        <v>21</v>
      </c>
      <c r="B1" s="3"/>
      <c r="C1" s="3"/>
      <c r="D1" s="3"/>
      <c r="E1" s="3"/>
      <c r="F1" s="3"/>
      <c r="G1" s="3"/>
    </row>
    <row r="2" spans="1:7" ht="12.75" customHeight="1">
      <c r="A2" s="4" t="s">
        <v>22</v>
      </c>
      <c r="B2" s="5"/>
      <c r="F2" s="6" t="s">
        <v>23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 thickBot="1">
      <c r="A4" s="13" t="s">
        <v>24</v>
      </c>
      <c r="B4" s="9"/>
      <c r="C4" s="10" t="s">
        <v>25</v>
      </c>
      <c r="D4" s="10"/>
      <c r="E4" s="9"/>
      <c r="F4" s="11" t="s">
        <v>26</v>
      </c>
      <c r="G4" s="14"/>
    </row>
    <row r="5" spans="1:7" ht="12.75" customHeight="1">
      <c r="A5" s="15" t="s">
        <v>27</v>
      </c>
      <c r="B5" s="16"/>
      <c r="C5" s="181" t="s">
        <v>70</v>
      </c>
      <c r="D5" s="182"/>
      <c r="E5" s="183"/>
      <c r="F5" s="11" t="s">
        <v>28</v>
      </c>
      <c r="G5" s="12" t="s">
        <v>69</v>
      </c>
    </row>
    <row r="6" spans="1:15" ht="12.75" customHeight="1">
      <c r="A6" s="13" t="s">
        <v>29</v>
      </c>
      <c r="B6" s="9"/>
      <c r="C6" s="10" t="s">
        <v>30</v>
      </c>
      <c r="D6" s="10"/>
      <c r="E6" s="9"/>
      <c r="F6" s="17" t="s">
        <v>31</v>
      </c>
      <c r="G6" s="18">
        <v>70</v>
      </c>
      <c r="O6" s="19"/>
    </row>
    <row r="7" spans="1:7" ht="12.75" customHeight="1">
      <c r="A7" s="20"/>
      <c r="B7" s="21"/>
      <c r="C7" s="22"/>
      <c r="D7" s="23"/>
      <c r="E7" s="23"/>
      <c r="F7" s="24" t="s">
        <v>32</v>
      </c>
      <c r="G7" s="18">
        <f>IF(PocetMJ=0,,ROUND((F30+F32)/PocetMJ,1))</f>
        <v>0</v>
      </c>
    </row>
    <row r="8" spans="1:9" ht="12.75">
      <c r="A8" s="25" t="s">
        <v>33</v>
      </c>
      <c r="B8" s="11"/>
      <c r="C8" s="179" t="s">
        <v>71</v>
      </c>
      <c r="D8" s="179"/>
      <c r="E8" s="180"/>
      <c r="F8" s="26" t="s">
        <v>34</v>
      </c>
      <c r="G8" s="27"/>
      <c r="H8" s="28"/>
      <c r="I8" s="29"/>
    </row>
    <row r="9" spans="1:8" ht="12.75">
      <c r="A9" s="25" t="s">
        <v>35</v>
      </c>
      <c r="B9" s="11"/>
      <c r="C9" s="179"/>
      <c r="D9" s="179"/>
      <c r="E9" s="180"/>
      <c r="F9" s="11"/>
      <c r="G9" s="30"/>
      <c r="H9" s="31"/>
    </row>
    <row r="10" spans="1:8" ht="12.75">
      <c r="A10" s="25" t="s">
        <v>36</v>
      </c>
      <c r="B10" s="11"/>
      <c r="C10" s="179" t="s">
        <v>72</v>
      </c>
      <c r="D10" s="179"/>
      <c r="E10" s="179"/>
      <c r="F10" s="32"/>
      <c r="G10" s="33"/>
      <c r="H10" s="34"/>
    </row>
    <row r="11" spans="1:57" ht="13.5" customHeight="1">
      <c r="A11" s="25" t="s">
        <v>37</v>
      </c>
      <c r="B11" s="11"/>
      <c r="C11" s="179" t="s">
        <v>38</v>
      </c>
      <c r="D11" s="179"/>
      <c r="E11" s="179"/>
      <c r="F11" s="35" t="s">
        <v>39</v>
      </c>
      <c r="G11" s="36"/>
      <c r="H11" s="31"/>
      <c r="BA11" s="1"/>
      <c r="BB11" s="1"/>
      <c r="BC11" s="1"/>
      <c r="BD11" s="1"/>
      <c r="BE11" s="1"/>
    </row>
    <row r="12" spans="1:8" ht="12.75" customHeight="1">
      <c r="A12" s="37" t="s">
        <v>40</v>
      </c>
      <c r="B12" s="9"/>
      <c r="C12" s="184"/>
      <c r="D12" s="184"/>
      <c r="E12" s="184"/>
      <c r="F12" s="38" t="s">
        <v>41</v>
      </c>
      <c r="G12" s="39">
        <v>5</v>
      </c>
      <c r="H12" s="31"/>
    </row>
    <row r="13" spans="1:8" ht="28.5" customHeight="1" thickBot="1">
      <c r="A13" s="40" t="s">
        <v>42</v>
      </c>
      <c r="B13" s="41"/>
      <c r="C13" s="41"/>
      <c r="D13" s="41"/>
      <c r="E13" s="42"/>
      <c r="F13" s="42"/>
      <c r="G13" s="43"/>
      <c r="H13" s="31"/>
    </row>
    <row r="14" spans="1:7" ht="17.25" customHeight="1" thickBot="1">
      <c r="A14" s="44" t="s">
        <v>43</v>
      </c>
      <c r="B14" s="45"/>
      <c r="C14" s="46"/>
      <c r="D14" s="47" t="s">
        <v>44</v>
      </c>
      <c r="E14" s="48"/>
      <c r="F14" s="48"/>
      <c r="G14" s="46"/>
    </row>
    <row r="15" spans="1:7" ht="15.75" customHeight="1">
      <c r="A15" s="49"/>
      <c r="B15" s="50" t="s">
        <v>45</v>
      </c>
      <c r="C15" s="51">
        <f>'Položkový rozpočet'!G91</f>
        <v>0</v>
      </c>
      <c r="D15" s="52" t="str">
        <f>'[1]Rekapitulace'!A23</f>
        <v>Ztížené výrobní podmínky</v>
      </c>
      <c r="E15" s="53"/>
      <c r="F15" s="54"/>
      <c r="G15" s="51">
        <v>0</v>
      </c>
    </row>
    <row r="16" spans="1:7" ht="15.75" customHeight="1">
      <c r="A16" s="49" t="s">
        <v>46</v>
      </c>
      <c r="B16" s="50" t="s">
        <v>47</v>
      </c>
      <c r="C16" s="51">
        <v>0</v>
      </c>
      <c r="D16" s="8" t="str">
        <f>'[1]Rekapitulace'!A24</f>
        <v>Oborová přirážka</v>
      </c>
      <c r="E16" s="55"/>
      <c r="F16" s="56"/>
      <c r="G16" s="51">
        <v>0</v>
      </c>
    </row>
    <row r="17" spans="1:7" ht="15.75" customHeight="1">
      <c r="A17" s="49" t="s">
        <v>18</v>
      </c>
      <c r="B17" s="50" t="s">
        <v>48</v>
      </c>
      <c r="C17" s="51">
        <v>0</v>
      </c>
      <c r="D17" s="8" t="str">
        <f>'[1]Rekapitulace'!A25</f>
        <v>Přesun stavebních kapacit</v>
      </c>
      <c r="E17" s="55"/>
      <c r="F17" s="56"/>
      <c r="G17" s="51">
        <v>0</v>
      </c>
    </row>
    <row r="18" spans="1:7" ht="15.75" customHeight="1">
      <c r="A18" s="57" t="s">
        <v>49</v>
      </c>
      <c r="B18" s="58" t="s">
        <v>50</v>
      </c>
      <c r="C18" s="51">
        <v>0</v>
      </c>
      <c r="D18" s="8" t="str">
        <f>'[1]Rekapitulace'!A26</f>
        <v>Mimostaveništní doprava</v>
      </c>
      <c r="E18" s="55"/>
      <c r="F18" s="56"/>
      <c r="G18" s="51">
        <v>0</v>
      </c>
    </row>
    <row r="19" spans="1:7" ht="15.75" customHeight="1">
      <c r="A19" s="59" t="s">
        <v>51</v>
      </c>
      <c r="B19" s="50"/>
      <c r="C19" s="51">
        <f>SUM(C15:C18)</f>
        <v>0</v>
      </c>
      <c r="D19" s="8" t="str">
        <f>'[1]Rekapitulace'!A27</f>
        <v>Zařízení staveniště</v>
      </c>
      <c r="E19" s="55"/>
      <c r="F19" s="56"/>
      <c r="G19" s="51">
        <v>0</v>
      </c>
    </row>
    <row r="20" spans="1:7" ht="15.75" customHeight="1">
      <c r="A20" s="59"/>
      <c r="B20" s="50"/>
      <c r="C20" s="51"/>
      <c r="D20" s="8" t="str">
        <f>'[1]Rekapitulace'!A28</f>
        <v>Provoz investora</v>
      </c>
      <c r="E20" s="55"/>
      <c r="F20" s="56"/>
      <c r="G20" s="51">
        <v>0</v>
      </c>
    </row>
    <row r="21" spans="1:7" ht="15.75" customHeight="1">
      <c r="A21" s="59" t="s">
        <v>52</v>
      </c>
      <c r="B21" s="50"/>
      <c r="C21" s="51">
        <v>0</v>
      </c>
      <c r="D21" s="8" t="str">
        <f>'[1]Rekapitulace'!A29</f>
        <v>Kompletační činnost (IČD)</v>
      </c>
      <c r="E21" s="55"/>
      <c r="F21" s="56"/>
      <c r="G21" s="51">
        <v>0</v>
      </c>
    </row>
    <row r="22" spans="1:7" ht="15.75" customHeight="1">
      <c r="A22" s="60" t="s">
        <v>53</v>
      </c>
      <c r="B22" s="61"/>
      <c r="C22" s="51">
        <f>C19+C21</f>
        <v>0</v>
      </c>
      <c r="D22" s="8" t="s">
        <v>54</v>
      </c>
      <c r="E22" s="55"/>
      <c r="F22" s="56"/>
      <c r="G22" s="51">
        <v>0</v>
      </c>
    </row>
    <row r="23" spans="1:7" ht="15.75" customHeight="1" thickBot="1">
      <c r="A23" s="185" t="s">
        <v>55</v>
      </c>
      <c r="B23" s="186"/>
      <c r="C23" s="62">
        <f>C22+G23</f>
        <v>0</v>
      </c>
      <c r="D23" s="63" t="s">
        <v>56</v>
      </c>
      <c r="E23" s="64"/>
      <c r="F23" s="65"/>
      <c r="G23" s="51">
        <v>0</v>
      </c>
    </row>
    <row r="24" spans="1:7" ht="12.75">
      <c r="A24" s="66" t="s">
        <v>57</v>
      </c>
      <c r="B24" s="67"/>
      <c r="C24" s="68"/>
      <c r="D24" s="67" t="s">
        <v>58</v>
      </c>
      <c r="E24" s="67"/>
      <c r="F24" s="69" t="s">
        <v>59</v>
      </c>
      <c r="G24" s="70"/>
    </row>
    <row r="25" spans="1:7" ht="12.75">
      <c r="A25" s="60" t="s">
        <v>60</v>
      </c>
      <c r="B25" s="61"/>
      <c r="C25" s="71"/>
      <c r="D25" s="61" t="s">
        <v>60</v>
      </c>
      <c r="E25" s="72"/>
      <c r="F25" s="73" t="s">
        <v>60</v>
      </c>
      <c r="G25" s="74"/>
    </row>
    <row r="26" spans="1:7" ht="37.5" customHeight="1">
      <c r="A26" s="60" t="s">
        <v>61</v>
      </c>
      <c r="B26" s="75"/>
      <c r="C26" s="71"/>
      <c r="D26" s="61" t="s">
        <v>61</v>
      </c>
      <c r="E26" s="72"/>
      <c r="F26" s="73" t="s">
        <v>61</v>
      </c>
      <c r="G26" s="74"/>
    </row>
    <row r="27" spans="1:7" ht="12.75">
      <c r="A27" s="60"/>
      <c r="B27" s="76"/>
      <c r="C27" s="71"/>
      <c r="D27" s="61"/>
      <c r="E27" s="72"/>
      <c r="F27" s="73"/>
      <c r="G27" s="74"/>
    </row>
    <row r="28" spans="1:7" ht="12.75">
      <c r="A28" s="60" t="s">
        <v>62</v>
      </c>
      <c r="B28" s="61"/>
      <c r="C28" s="71"/>
      <c r="D28" s="73" t="s">
        <v>63</v>
      </c>
      <c r="E28" s="71"/>
      <c r="F28" s="77" t="s">
        <v>63</v>
      </c>
      <c r="G28" s="74"/>
    </row>
    <row r="29" spans="1:7" ht="69" customHeight="1">
      <c r="A29" s="60"/>
      <c r="B29" s="61"/>
      <c r="C29" s="78"/>
      <c r="D29" s="79"/>
      <c r="E29" s="78"/>
      <c r="F29" s="61"/>
      <c r="G29" s="74"/>
    </row>
    <row r="30" spans="1:7" ht="12.75">
      <c r="A30" s="80" t="s">
        <v>64</v>
      </c>
      <c r="B30" s="81"/>
      <c r="C30" s="82">
        <v>21</v>
      </c>
      <c r="D30" s="81" t="s">
        <v>65</v>
      </c>
      <c r="E30" s="83"/>
      <c r="F30" s="175">
        <f>C23-F32</f>
        <v>0</v>
      </c>
      <c r="G30" s="176"/>
    </row>
    <row r="31" spans="1:7" ht="12.75">
      <c r="A31" s="80" t="s">
        <v>66</v>
      </c>
      <c r="B31" s="81"/>
      <c r="C31" s="82">
        <f>SazbaDPH1</f>
        <v>21</v>
      </c>
      <c r="D31" s="81" t="s">
        <v>67</v>
      </c>
      <c r="E31" s="83"/>
      <c r="F31" s="175">
        <f>ROUND(PRODUCT(F30,C31/100),0)</f>
        <v>0</v>
      </c>
      <c r="G31" s="176"/>
    </row>
    <row r="32" spans="1:7" ht="12.75">
      <c r="A32" s="80" t="s">
        <v>64</v>
      </c>
      <c r="B32" s="81"/>
      <c r="C32" s="82">
        <v>0</v>
      </c>
      <c r="D32" s="81" t="s">
        <v>67</v>
      </c>
      <c r="E32" s="83"/>
      <c r="F32" s="175">
        <v>0</v>
      </c>
      <c r="G32" s="176"/>
    </row>
    <row r="33" spans="1:7" ht="12.75">
      <c r="A33" s="80" t="s">
        <v>66</v>
      </c>
      <c r="B33" s="84"/>
      <c r="C33" s="85">
        <f>SazbaDPH2</f>
        <v>0</v>
      </c>
      <c r="D33" s="81" t="s">
        <v>67</v>
      </c>
      <c r="E33" s="56"/>
      <c r="F33" s="175">
        <f>ROUND(PRODUCT(F32,C33/100),0)</f>
        <v>0</v>
      </c>
      <c r="G33" s="176"/>
    </row>
    <row r="34" spans="1:7" s="89" customFormat="1" ht="19.5" customHeight="1" thickBot="1">
      <c r="A34" s="86" t="s">
        <v>68</v>
      </c>
      <c r="B34" s="87"/>
      <c r="C34" s="87"/>
      <c r="D34" s="87"/>
      <c r="E34" s="88"/>
      <c r="F34" s="177">
        <f>ROUND(SUM(F30:F33),0)</f>
        <v>0</v>
      </c>
      <c r="G34" s="178"/>
    </row>
    <row r="36" spans="2:7" ht="12.75">
      <c r="B36" s="174"/>
      <c r="C36" s="174"/>
      <c r="D36" s="174"/>
      <c r="E36" s="174"/>
      <c r="F36" s="174"/>
      <c r="G36" s="174"/>
    </row>
    <row r="37" spans="2:7" ht="12.75">
      <c r="B37" s="174"/>
      <c r="C37" s="174"/>
      <c r="D37" s="174"/>
      <c r="E37" s="174"/>
      <c r="F37" s="174"/>
      <c r="G37" s="174"/>
    </row>
    <row r="38" spans="2:7" ht="12.75">
      <c r="B38" s="174"/>
      <c r="C38" s="174"/>
      <c r="D38" s="174"/>
      <c r="E38" s="174"/>
      <c r="F38" s="174"/>
      <c r="G38" s="174"/>
    </row>
    <row r="39" spans="2:7" ht="12.75">
      <c r="B39" s="174"/>
      <c r="C39" s="174"/>
      <c r="D39" s="174"/>
      <c r="E39" s="174"/>
      <c r="F39" s="174"/>
      <c r="G39" s="174"/>
    </row>
    <row r="40" spans="2:7" ht="12.75">
      <c r="B40" s="174"/>
      <c r="C40" s="174"/>
      <c r="D40" s="174"/>
      <c r="E40" s="174"/>
      <c r="F40" s="174"/>
      <c r="G40" s="174"/>
    </row>
    <row r="41" spans="2:7" ht="12.75">
      <c r="B41" s="174"/>
      <c r="C41" s="174"/>
      <c r="D41" s="174"/>
      <c r="E41" s="174"/>
      <c r="F41" s="174"/>
      <c r="G41" s="174"/>
    </row>
    <row r="42" spans="2:7" ht="12.75">
      <c r="B42" s="174"/>
      <c r="C42" s="174"/>
      <c r="D42" s="174"/>
      <c r="E42" s="174"/>
      <c r="F42" s="174"/>
      <c r="G42" s="174"/>
    </row>
    <row r="43" spans="2:7" ht="12.75">
      <c r="B43" s="174"/>
      <c r="C43" s="174"/>
      <c r="D43" s="174"/>
      <c r="E43" s="174"/>
      <c r="F43" s="174"/>
      <c r="G43" s="174"/>
    </row>
    <row r="44" spans="2:7" ht="12.75">
      <c r="B44" s="174"/>
      <c r="C44" s="174"/>
      <c r="D44" s="174"/>
      <c r="E44" s="174"/>
      <c r="F44" s="174"/>
      <c r="G44" s="174"/>
    </row>
  </sheetData>
  <sheetProtection/>
  <mergeCells count="21">
    <mergeCell ref="B44:G44"/>
    <mergeCell ref="C5:E5"/>
    <mergeCell ref="B36:G36"/>
    <mergeCell ref="B37:G37"/>
    <mergeCell ref="C12:E12"/>
    <mergeCell ref="A23:B23"/>
    <mergeCell ref="C8:E8"/>
    <mergeCell ref="B40:G40"/>
    <mergeCell ref="F30:G30"/>
    <mergeCell ref="C9:E9"/>
    <mergeCell ref="C10:E10"/>
    <mergeCell ref="C11:E11"/>
    <mergeCell ref="B41:G41"/>
    <mergeCell ref="B42:G42"/>
    <mergeCell ref="B39:G39"/>
    <mergeCell ref="B43:G43"/>
    <mergeCell ref="F32:G32"/>
    <mergeCell ref="F33:G33"/>
    <mergeCell ref="F34:G34"/>
    <mergeCell ref="B38:G38"/>
    <mergeCell ref="F31:G3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82"/>
  <sheetViews>
    <sheetView tabSelected="1" zoomScalePageLayoutView="0" workbookViewId="0" topLeftCell="A1">
      <selection activeCell="J7" sqref="J7"/>
    </sheetView>
  </sheetViews>
  <sheetFormatPr defaultColWidth="9.140625" defaultRowHeight="12.75"/>
  <cols>
    <col min="1" max="2" width="7.140625" style="95" customWidth="1"/>
    <col min="3" max="3" width="14.28125" style="146" customWidth="1"/>
    <col min="4" max="4" width="31.00390625" style="96" customWidth="1"/>
    <col min="5" max="5" width="14.57421875" style="11" customWidth="1"/>
    <col min="6" max="6" width="6.28125" style="96" customWidth="1"/>
    <col min="7" max="7" width="13.421875" style="96" customWidth="1"/>
    <col min="8" max="8" width="10.140625" style="112" customWidth="1"/>
    <col min="9" max="25" width="9.140625" style="120" customWidth="1"/>
    <col min="26" max="16384" width="9.140625" style="121" customWidth="1"/>
  </cols>
  <sheetData>
    <row r="1" spans="1:25" s="145" customFormat="1" ht="23.25" customHeight="1">
      <c r="A1" s="189" t="s">
        <v>97</v>
      </c>
      <c r="B1" s="189"/>
      <c r="C1" s="189"/>
      <c r="D1" s="189"/>
      <c r="E1" s="189"/>
      <c r="F1" s="189"/>
      <c r="G1" s="189"/>
      <c r="H1" s="143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</row>
    <row r="2" spans="1:25" s="111" customFormat="1" ht="12.75">
      <c r="A2" s="108" t="s">
        <v>19</v>
      </c>
      <c r="B2" s="108"/>
      <c r="C2" s="150"/>
      <c r="D2" s="109"/>
      <c r="E2" s="126"/>
      <c r="F2" s="109"/>
      <c r="G2" s="110"/>
      <c r="H2" s="109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</row>
    <row r="3" spans="1:25" s="113" customFormat="1" ht="12.75">
      <c r="A3" s="141"/>
      <c r="B3" s="141"/>
      <c r="C3" s="151"/>
      <c r="D3" s="112"/>
      <c r="E3" s="127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</row>
    <row r="4" spans="1:25" s="99" customFormat="1" ht="15.75">
      <c r="A4" s="101" t="s">
        <v>81</v>
      </c>
      <c r="B4" s="101"/>
      <c r="C4" s="152"/>
      <c r="D4" s="102"/>
      <c r="E4" s="128"/>
      <c r="F4" s="102"/>
      <c r="G4" s="103"/>
      <c r="H4" s="102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</row>
    <row r="5" spans="1:25" s="100" customFormat="1" ht="15.75">
      <c r="A5" s="101" t="s">
        <v>77</v>
      </c>
      <c r="B5" s="101"/>
      <c r="C5" s="153"/>
      <c r="D5" s="101"/>
      <c r="E5" s="129"/>
      <c r="F5" s="101"/>
      <c r="G5" s="104"/>
      <c r="H5" s="101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</row>
    <row r="6" spans="1:25" s="116" customFormat="1" ht="21.75" customHeight="1" thickBot="1">
      <c r="A6" s="114"/>
      <c r="B6" s="114"/>
      <c r="C6" s="153"/>
      <c r="D6" s="114"/>
      <c r="E6" s="129"/>
      <c r="F6" s="114"/>
      <c r="G6" s="115"/>
      <c r="H6" s="114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</row>
    <row r="7" spans="1:25" s="107" customFormat="1" ht="36.75" thickBot="1">
      <c r="A7" s="117" t="s">
        <v>78</v>
      </c>
      <c r="B7" s="156" t="s">
        <v>82</v>
      </c>
      <c r="C7" s="118" t="s">
        <v>80</v>
      </c>
      <c r="D7" s="118" t="s">
        <v>73</v>
      </c>
      <c r="E7" s="118" t="s">
        <v>20</v>
      </c>
      <c r="F7" s="125" t="s">
        <v>79</v>
      </c>
      <c r="G7" s="155" t="s">
        <v>75</v>
      </c>
      <c r="H7" s="119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</row>
    <row r="8" spans="1:7" ht="12.75">
      <c r="A8" s="167">
        <v>1</v>
      </c>
      <c r="B8" s="94"/>
      <c r="C8" s="168"/>
      <c r="D8" s="159" t="s">
        <v>1</v>
      </c>
      <c r="F8" s="169"/>
      <c r="G8" s="166"/>
    </row>
    <row r="9" spans="1:25" s="90" customFormat="1" ht="12.75">
      <c r="A9" s="94">
        <v>2</v>
      </c>
      <c r="B9" s="160">
        <v>523636</v>
      </c>
      <c r="C9" s="161" t="s">
        <v>0</v>
      </c>
      <c r="D9" s="162" t="s">
        <v>3</v>
      </c>
      <c r="E9" s="163" t="s">
        <v>6</v>
      </c>
      <c r="F9" s="164">
        <v>248</v>
      </c>
      <c r="G9" s="165">
        <v>0</v>
      </c>
      <c r="H9" s="105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</row>
    <row r="10" spans="1:25" s="90" customFormat="1" ht="12.75">
      <c r="A10" s="142"/>
      <c r="B10" s="142"/>
      <c r="C10" s="131"/>
      <c r="D10" s="162" t="s">
        <v>9</v>
      </c>
      <c r="E10" s="163" t="s">
        <v>85</v>
      </c>
      <c r="F10" s="173">
        <v>248</v>
      </c>
      <c r="G10" s="165">
        <v>0</v>
      </c>
      <c r="H10" s="105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</row>
    <row r="11" spans="1:25" s="90" customFormat="1" ht="12.75">
      <c r="A11" s="142">
        <v>3</v>
      </c>
      <c r="B11" s="142"/>
      <c r="C11" s="131"/>
      <c r="D11" s="92" t="s">
        <v>1</v>
      </c>
      <c r="E11" s="133"/>
      <c r="F11" s="97"/>
      <c r="G11" s="123"/>
      <c r="H11" s="105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</row>
    <row r="12" spans="1:7" ht="12.75">
      <c r="A12" s="188">
        <v>4</v>
      </c>
      <c r="B12" s="94">
        <v>523637</v>
      </c>
      <c r="C12" s="187" t="s">
        <v>2</v>
      </c>
      <c r="D12" s="96" t="s">
        <v>3</v>
      </c>
      <c r="E12" s="11" t="s">
        <v>6</v>
      </c>
      <c r="F12" s="96">
        <v>283</v>
      </c>
      <c r="G12" s="122">
        <v>0</v>
      </c>
    </row>
    <row r="13" spans="1:7" ht="22.5">
      <c r="A13" s="188"/>
      <c r="B13" s="94"/>
      <c r="C13" s="187"/>
      <c r="D13" s="98" t="s">
        <v>86</v>
      </c>
      <c r="E13" s="147" t="s">
        <v>74</v>
      </c>
      <c r="F13" s="173">
        <v>283</v>
      </c>
      <c r="G13" s="123" t="s">
        <v>76</v>
      </c>
    </row>
    <row r="14" spans="1:7" ht="12.75">
      <c r="A14" s="94">
        <v>5</v>
      </c>
      <c r="B14" s="94">
        <v>523638</v>
      </c>
      <c r="C14" s="130" t="s">
        <v>2</v>
      </c>
      <c r="D14" s="96" t="s">
        <v>11</v>
      </c>
      <c r="E14" s="11" t="s">
        <v>15</v>
      </c>
      <c r="F14" s="96">
        <v>236</v>
      </c>
      <c r="G14" s="122">
        <v>0</v>
      </c>
    </row>
    <row r="15" spans="1:7" ht="12.75">
      <c r="A15" s="167">
        <v>6</v>
      </c>
      <c r="B15" s="94"/>
      <c r="C15" s="170" t="s">
        <v>5</v>
      </c>
      <c r="D15" s="169" t="s">
        <v>83</v>
      </c>
      <c r="G15" s="166"/>
    </row>
    <row r="16" spans="1:7" ht="12.75">
      <c r="A16" s="94">
        <v>7</v>
      </c>
      <c r="B16" s="94">
        <v>523639</v>
      </c>
      <c r="C16" s="130" t="s">
        <v>0</v>
      </c>
      <c r="D16" s="96" t="s">
        <v>3</v>
      </c>
      <c r="E16" s="11" t="s">
        <v>7</v>
      </c>
      <c r="F16" s="96">
        <v>198</v>
      </c>
      <c r="G16" s="122">
        <v>0</v>
      </c>
    </row>
    <row r="17" spans="1:7" ht="12.75">
      <c r="A17" s="94">
        <v>8</v>
      </c>
      <c r="B17" s="94">
        <v>523640</v>
      </c>
      <c r="C17" s="130" t="s">
        <v>2</v>
      </c>
      <c r="F17" s="96">
        <v>160</v>
      </c>
      <c r="G17" s="122">
        <v>0</v>
      </c>
    </row>
    <row r="18" spans="1:7" ht="12.75">
      <c r="A18" s="94">
        <v>9</v>
      </c>
      <c r="B18" s="94">
        <v>523641</v>
      </c>
      <c r="C18" s="130" t="s">
        <v>2</v>
      </c>
      <c r="F18" s="96">
        <v>247</v>
      </c>
      <c r="G18" s="122">
        <v>0</v>
      </c>
    </row>
    <row r="19" spans="1:7" ht="12.75">
      <c r="A19" s="167">
        <v>10</v>
      </c>
      <c r="B19" s="94"/>
      <c r="C19" s="170" t="s">
        <v>2</v>
      </c>
      <c r="D19" s="169" t="s">
        <v>1</v>
      </c>
      <c r="G19" s="122"/>
    </row>
    <row r="20" spans="1:7" ht="12.75">
      <c r="A20" s="188">
        <v>11</v>
      </c>
      <c r="B20" s="94">
        <v>523642</v>
      </c>
      <c r="C20" s="187" t="s">
        <v>2</v>
      </c>
      <c r="D20" s="96" t="s">
        <v>3</v>
      </c>
      <c r="E20" s="11" t="s">
        <v>8</v>
      </c>
      <c r="F20" s="96">
        <v>198</v>
      </c>
      <c r="G20" s="122">
        <v>0</v>
      </c>
    </row>
    <row r="21" spans="1:7" ht="25.5">
      <c r="A21" s="188"/>
      <c r="B21" s="94"/>
      <c r="C21" s="187"/>
      <c r="D21" s="98" t="s">
        <v>84</v>
      </c>
      <c r="E21" s="147" t="s">
        <v>74</v>
      </c>
      <c r="F21" s="97"/>
      <c r="G21" s="123" t="s">
        <v>76</v>
      </c>
    </row>
    <row r="22" spans="1:7" ht="12.75">
      <c r="A22" s="94">
        <v>12</v>
      </c>
      <c r="B22" s="94">
        <v>523643</v>
      </c>
      <c r="C22" s="130" t="s">
        <v>5</v>
      </c>
      <c r="D22" s="96" t="s">
        <v>9</v>
      </c>
      <c r="E22" s="11" t="s">
        <v>12</v>
      </c>
      <c r="F22" s="96">
        <v>201</v>
      </c>
      <c r="G22" s="122">
        <v>0</v>
      </c>
    </row>
    <row r="23" spans="1:7" ht="12.75">
      <c r="A23" s="167">
        <v>13</v>
      </c>
      <c r="B23" s="94"/>
      <c r="C23" s="170" t="s">
        <v>0</v>
      </c>
      <c r="D23" s="159" t="s">
        <v>83</v>
      </c>
      <c r="G23" s="122"/>
    </row>
    <row r="24" spans="1:7" ht="12.75">
      <c r="A24" s="167">
        <v>14</v>
      </c>
      <c r="B24" s="94"/>
      <c r="C24" s="170" t="s">
        <v>0</v>
      </c>
      <c r="D24" s="169" t="s">
        <v>83</v>
      </c>
      <c r="G24" s="122"/>
    </row>
    <row r="25" spans="1:25" s="90" customFormat="1" ht="12.75">
      <c r="A25" s="142">
        <v>15</v>
      </c>
      <c r="B25" s="142"/>
      <c r="C25" s="131" t="s">
        <v>96</v>
      </c>
      <c r="D25" s="93" t="s">
        <v>83</v>
      </c>
      <c r="E25" s="133"/>
      <c r="F25" s="97"/>
      <c r="G25" s="123"/>
      <c r="H25" s="105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</row>
    <row r="26" spans="1:7" ht="12.75">
      <c r="A26" s="188">
        <v>16</v>
      </c>
      <c r="B26" s="94">
        <v>523644</v>
      </c>
      <c r="C26" s="187" t="s">
        <v>2</v>
      </c>
      <c r="D26" s="96" t="s">
        <v>11</v>
      </c>
      <c r="E26" s="11" t="s">
        <v>7</v>
      </c>
      <c r="F26" s="96">
        <v>188</v>
      </c>
      <c r="G26" s="124">
        <v>0</v>
      </c>
    </row>
    <row r="27" spans="1:7" ht="33.75">
      <c r="A27" s="188"/>
      <c r="B27" s="94"/>
      <c r="C27" s="187"/>
      <c r="D27" s="98" t="s">
        <v>4</v>
      </c>
      <c r="E27" s="147" t="s">
        <v>87</v>
      </c>
      <c r="F27" s="97" t="s">
        <v>76</v>
      </c>
      <c r="G27" s="123" t="s">
        <v>76</v>
      </c>
    </row>
    <row r="28" spans="1:7" ht="12.75">
      <c r="A28" s="94">
        <v>17</v>
      </c>
      <c r="B28" s="94">
        <v>523645</v>
      </c>
      <c r="C28" s="130" t="s">
        <v>0</v>
      </c>
      <c r="D28" s="98" t="s">
        <v>11</v>
      </c>
      <c r="E28" s="98" t="s">
        <v>15</v>
      </c>
      <c r="F28" s="157">
        <v>125</v>
      </c>
      <c r="G28" s="148">
        <v>0</v>
      </c>
    </row>
    <row r="29" spans="1:7" ht="12.75">
      <c r="A29" s="94"/>
      <c r="B29" s="94"/>
      <c r="C29" s="130"/>
      <c r="D29" s="98" t="s">
        <v>3</v>
      </c>
      <c r="E29" s="98" t="s">
        <v>8</v>
      </c>
      <c r="F29" s="157"/>
      <c r="G29" s="148"/>
    </row>
    <row r="30" spans="1:7" ht="12.75">
      <c r="A30" s="188">
        <v>18</v>
      </c>
      <c r="B30" s="94">
        <v>523646</v>
      </c>
      <c r="C30" s="187" t="s">
        <v>0</v>
      </c>
      <c r="D30" s="96" t="s">
        <v>3</v>
      </c>
      <c r="E30" s="11" t="s">
        <v>13</v>
      </c>
      <c r="F30" s="96">
        <v>147</v>
      </c>
      <c r="G30" s="124">
        <v>0</v>
      </c>
    </row>
    <row r="31" spans="1:7" ht="36">
      <c r="A31" s="188"/>
      <c r="B31" s="94"/>
      <c r="C31" s="187"/>
      <c r="D31" s="96" t="s">
        <v>88</v>
      </c>
      <c r="E31" s="134" t="s">
        <v>87</v>
      </c>
      <c r="G31" s="124">
        <v>0</v>
      </c>
    </row>
    <row r="32" spans="1:7" ht="12.75">
      <c r="A32" s="94">
        <v>19</v>
      </c>
      <c r="B32" s="94">
        <v>523647</v>
      </c>
      <c r="C32" s="130" t="s">
        <v>2</v>
      </c>
      <c r="D32" s="96" t="s">
        <v>9</v>
      </c>
      <c r="E32" s="11" t="s">
        <v>8</v>
      </c>
      <c r="F32" s="96">
        <v>245</v>
      </c>
      <c r="G32" s="124">
        <v>0</v>
      </c>
    </row>
    <row r="33" spans="1:25" s="90" customFormat="1" ht="17.25" customHeight="1">
      <c r="A33" s="142">
        <v>20</v>
      </c>
      <c r="B33" s="142"/>
      <c r="C33" s="131"/>
      <c r="D33" s="93" t="s">
        <v>1</v>
      </c>
      <c r="E33" s="133"/>
      <c r="F33" s="97"/>
      <c r="G33" s="123"/>
      <c r="H33" s="105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</row>
    <row r="34" spans="1:7" ht="12.75">
      <c r="A34" s="188">
        <v>21</v>
      </c>
      <c r="B34" s="94">
        <v>523648</v>
      </c>
      <c r="C34" s="187" t="s">
        <v>2</v>
      </c>
      <c r="D34" s="96" t="s">
        <v>3</v>
      </c>
      <c r="E34" s="11" t="s">
        <v>6</v>
      </c>
      <c r="F34" s="96">
        <v>258</v>
      </c>
      <c r="G34" s="124">
        <v>0</v>
      </c>
    </row>
    <row r="35" spans="1:7" ht="22.5">
      <c r="A35" s="188"/>
      <c r="B35" s="94"/>
      <c r="C35" s="187"/>
      <c r="D35" s="98" t="s">
        <v>10</v>
      </c>
      <c r="E35" s="147" t="s">
        <v>74</v>
      </c>
      <c r="F35" s="97" t="s">
        <v>76</v>
      </c>
      <c r="G35" s="123" t="s">
        <v>76</v>
      </c>
    </row>
    <row r="36" spans="1:7" ht="12.75">
      <c r="A36" s="188">
        <v>22</v>
      </c>
      <c r="B36" s="94">
        <v>523649</v>
      </c>
      <c r="C36" s="187" t="s">
        <v>2</v>
      </c>
      <c r="D36" s="96" t="s">
        <v>9</v>
      </c>
      <c r="E36" s="11" t="s">
        <v>14</v>
      </c>
      <c r="F36" s="96">
        <v>320</v>
      </c>
      <c r="G36" s="124">
        <v>0</v>
      </c>
    </row>
    <row r="37" spans="1:7" ht="22.5">
      <c r="A37" s="188"/>
      <c r="B37" s="94"/>
      <c r="C37" s="187"/>
      <c r="D37" s="98" t="s">
        <v>86</v>
      </c>
      <c r="E37" s="147" t="s">
        <v>74</v>
      </c>
      <c r="F37" s="97" t="s">
        <v>76</v>
      </c>
      <c r="G37" s="123" t="s">
        <v>76</v>
      </c>
    </row>
    <row r="38" spans="1:25" s="90" customFormat="1" ht="15.75" customHeight="1">
      <c r="A38" s="142">
        <v>23</v>
      </c>
      <c r="B38" s="142"/>
      <c r="C38" s="131" t="s">
        <v>0</v>
      </c>
      <c r="D38" s="169" t="s">
        <v>95</v>
      </c>
      <c r="E38" s="133"/>
      <c r="F38" s="97"/>
      <c r="G38" s="123"/>
      <c r="H38" s="105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</row>
    <row r="39" spans="1:7" ht="12.75">
      <c r="A39" s="188">
        <v>24</v>
      </c>
      <c r="B39" s="94">
        <v>523650</v>
      </c>
      <c r="C39" s="187" t="s">
        <v>2</v>
      </c>
      <c r="D39" s="98" t="s">
        <v>11</v>
      </c>
      <c r="E39" s="11" t="s">
        <v>7</v>
      </c>
      <c r="F39" s="96">
        <v>176</v>
      </c>
      <c r="G39" s="124">
        <v>0</v>
      </c>
    </row>
    <row r="40" spans="1:7" ht="22.5">
      <c r="A40" s="188"/>
      <c r="B40" s="94"/>
      <c r="C40" s="187"/>
      <c r="D40" s="96" t="s">
        <v>10</v>
      </c>
      <c r="E40" s="147" t="s">
        <v>74</v>
      </c>
      <c r="F40" s="97" t="s">
        <v>76</v>
      </c>
      <c r="G40" s="123" t="s">
        <v>76</v>
      </c>
    </row>
    <row r="41" spans="1:7" ht="12.75">
      <c r="A41" s="94">
        <v>25</v>
      </c>
      <c r="B41" s="94">
        <v>523651</v>
      </c>
      <c r="C41" s="130" t="s">
        <v>0</v>
      </c>
      <c r="F41" s="96">
        <v>138</v>
      </c>
      <c r="G41" s="124">
        <v>0</v>
      </c>
    </row>
    <row r="42" spans="1:7" ht="12.75">
      <c r="A42" s="94">
        <v>26</v>
      </c>
      <c r="B42" s="94">
        <v>523652</v>
      </c>
      <c r="C42" s="130" t="s">
        <v>0</v>
      </c>
      <c r="F42" s="96">
        <v>133</v>
      </c>
      <c r="G42" s="124">
        <v>0</v>
      </c>
    </row>
    <row r="43" spans="1:7" ht="12.75">
      <c r="A43" s="94">
        <v>27</v>
      </c>
      <c r="B43" s="94">
        <v>523673</v>
      </c>
      <c r="C43" s="130" t="s">
        <v>0</v>
      </c>
      <c r="F43" s="96">
        <v>132</v>
      </c>
      <c r="G43" s="124">
        <v>0</v>
      </c>
    </row>
    <row r="44" spans="1:7" ht="12.75">
      <c r="A44" s="94">
        <v>28</v>
      </c>
      <c r="B44" s="94">
        <v>523672</v>
      </c>
      <c r="C44" s="130" t="s">
        <v>0</v>
      </c>
      <c r="F44" s="96">
        <v>217</v>
      </c>
      <c r="G44" s="124">
        <v>0</v>
      </c>
    </row>
    <row r="45" spans="1:7" ht="12.75">
      <c r="A45" s="94">
        <v>29</v>
      </c>
      <c r="B45" s="94">
        <v>523671</v>
      </c>
      <c r="C45" s="130" t="s">
        <v>0</v>
      </c>
      <c r="F45" s="96">
        <v>229</v>
      </c>
      <c r="G45" s="124">
        <v>0</v>
      </c>
    </row>
    <row r="46" spans="1:7" ht="12.75">
      <c r="A46" s="188">
        <v>30</v>
      </c>
      <c r="B46" s="94">
        <v>523670</v>
      </c>
      <c r="C46" s="187" t="s">
        <v>0</v>
      </c>
      <c r="D46" s="96" t="s">
        <v>11</v>
      </c>
      <c r="E46" s="11" t="s">
        <v>6</v>
      </c>
      <c r="F46" s="96">
        <v>183</v>
      </c>
      <c r="G46" s="124">
        <v>0</v>
      </c>
    </row>
    <row r="47" spans="1:7" ht="22.5">
      <c r="A47" s="188"/>
      <c r="B47" s="94"/>
      <c r="C47" s="187"/>
      <c r="D47" s="98" t="s">
        <v>4</v>
      </c>
      <c r="E47" s="147" t="s">
        <v>74</v>
      </c>
      <c r="F47" s="97" t="s">
        <v>76</v>
      </c>
      <c r="G47" s="123" t="s">
        <v>76</v>
      </c>
    </row>
    <row r="48" spans="1:25" s="90" customFormat="1" ht="12.75">
      <c r="A48" s="142">
        <v>31</v>
      </c>
      <c r="B48" s="142"/>
      <c r="C48" s="131" t="s">
        <v>0</v>
      </c>
      <c r="D48" s="98" t="s">
        <v>83</v>
      </c>
      <c r="E48" s="133"/>
      <c r="F48" s="97" t="s">
        <v>76</v>
      </c>
      <c r="G48" s="123" t="s">
        <v>76</v>
      </c>
      <c r="H48" s="105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</row>
    <row r="49" spans="1:7" ht="12.75">
      <c r="A49" s="94">
        <v>32</v>
      </c>
      <c r="B49" s="94">
        <v>523669</v>
      </c>
      <c r="C49" s="130" t="s">
        <v>5</v>
      </c>
      <c r="D49" s="98"/>
      <c r="F49" s="96">
        <v>195</v>
      </c>
      <c r="G49" s="124">
        <v>0</v>
      </c>
    </row>
    <row r="50" spans="1:7" ht="12.75">
      <c r="A50" s="94">
        <v>33</v>
      </c>
      <c r="B50" s="94">
        <v>523668</v>
      </c>
      <c r="C50" s="130" t="s">
        <v>0</v>
      </c>
      <c r="D50" s="98"/>
      <c r="F50" s="149">
        <v>205</v>
      </c>
      <c r="G50" s="148">
        <v>0</v>
      </c>
    </row>
    <row r="51" spans="1:7" ht="12.75">
      <c r="A51" s="94">
        <v>34</v>
      </c>
      <c r="B51" s="94">
        <v>523667</v>
      </c>
      <c r="C51" s="130" t="s">
        <v>2</v>
      </c>
      <c r="F51" s="96">
        <v>261</v>
      </c>
      <c r="G51" s="124">
        <v>0</v>
      </c>
    </row>
    <row r="52" spans="1:7" ht="12.75">
      <c r="A52" s="94">
        <v>35</v>
      </c>
      <c r="B52" s="94"/>
      <c r="C52" s="130" t="s">
        <v>2</v>
      </c>
      <c r="D52" s="96" t="s">
        <v>83</v>
      </c>
      <c r="G52" s="124">
        <v>0</v>
      </c>
    </row>
    <row r="53" spans="1:7" ht="12.75">
      <c r="A53" s="94">
        <v>36</v>
      </c>
      <c r="B53" s="94">
        <v>523666</v>
      </c>
      <c r="C53" s="130" t="s">
        <v>2</v>
      </c>
      <c r="D53" s="96" t="s">
        <v>3</v>
      </c>
      <c r="E53" s="11" t="s">
        <v>8</v>
      </c>
      <c r="F53" s="96">
        <v>195</v>
      </c>
      <c r="G53" s="124">
        <v>0</v>
      </c>
    </row>
    <row r="54" spans="1:7" ht="12.75">
      <c r="A54" s="94">
        <v>37</v>
      </c>
      <c r="B54" s="94">
        <v>523665</v>
      </c>
      <c r="C54" s="130" t="s">
        <v>2</v>
      </c>
      <c r="D54" s="96" t="s">
        <v>3</v>
      </c>
      <c r="E54" s="11" t="s">
        <v>14</v>
      </c>
      <c r="F54" s="96">
        <v>321</v>
      </c>
      <c r="G54" s="124">
        <v>0</v>
      </c>
    </row>
    <row r="55" spans="1:7" ht="22.5">
      <c r="A55" s="94"/>
      <c r="B55" s="94"/>
      <c r="C55" s="130"/>
      <c r="D55" s="96" t="s">
        <v>86</v>
      </c>
      <c r="E55" s="147" t="s">
        <v>74</v>
      </c>
      <c r="G55" s="124"/>
    </row>
    <row r="56" spans="1:7" ht="12.75">
      <c r="A56" s="94">
        <v>38</v>
      </c>
      <c r="B56" s="94">
        <v>523664</v>
      </c>
      <c r="C56" s="130" t="s">
        <v>2</v>
      </c>
      <c r="D56" s="98" t="s">
        <v>11</v>
      </c>
      <c r="E56" s="11" t="s">
        <v>14</v>
      </c>
      <c r="F56" s="96">
        <v>239</v>
      </c>
      <c r="G56" s="124">
        <v>0</v>
      </c>
    </row>
    <row r="57" spans="1:7" ht="25.5">
      <c r="A57" s="94">
        <v>39</v>
      </c>
      <c r="B57" s="94">
        <v>523663</v>
      </c>
      <c r="C57" s="130" t="s">
        <v>0</v>
      </c>
      <c r="D57" s="98" t="s">
        <v>89</v>
      </c>
      <c r="E57" s="11" t="s">
        <v>17</v>
      </c>
      <c r="F57" s="96">
        <v>204</v>
      </c>
      <c r="G57" s="124">
        <v>0</v>
      </c>
    </row>
    <row r="58" spans="1:7" ht="12.75">
      <c r="A58" s="94">
        <v>40</v>
      </c>
      <c r="B58" s="94">
        <v>523662</v>
      </c>
      <c r="C58" s="130" t="s">
        <v>2</v>
      </c>
      <c r="D58" s="98"/>
      <c r="F58" s="96">
        <v>207</v>
      </c>
      <c r="G58" s="124">
        <v>0</v>
      </c>
    </row>
    <row r="59" spans="1:7" ht="12.75">
      <c r="A59" s="94">
        <v>41</v>
      </c>
      <c r="B59" s="94">
        <v>523661</v>
      </c>
      <c r="C59" s="130" t="s">
        <v>0</v>
      </c>
      <c r="D59" s="98"/>
      <c r="F59" s="96">
        <v>157</v>
      </c>
      <c r="G59" s="124">
        <v>0</v>
      </c>
    </row>
    <row r="60" spans="1:7" ht="12.75">
      <c r="A60" s="94">
        <v>42</v>
      </c>
      <c r="B60" s="94">
        <v>523660</v>
      </c>
      <c r="C60" s="130" t="s">
        <v>0</v>
      </c>
      <c r="F60" s="96">
        <v>126</v>
      </c>
      <c r="G60" s="124">
        <v>0</v>
      </c>
    </row>
    <row r="61" spans="1:25" s="90" customFormat="1" ht="12.75">
      <c r="A61" s="142">
        <v>43</v>
      </c>
      <c r="B61" s="142"/>
      <c r="C61" s="131" t="s">
        <v>0</v>
      </c>
      <c r="D61" s="169" t="s">
        <v>83</v>
      </c>
      <c r="E61" s="133"/>
      <c r="F61" s="97"/>
      <c r="G61" s="123"/>
      <c r="H61" s="105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</row>
    <row r="62" spans="1:7" ht="12.75">
      <c r="A62" s="94">
        <v>44</v>
      </c>
      <c r="B62" s="94">
        <v>523659</v>
      </c>
      <c r="C62" s="130" t="s">
        <v>0</v>
      </c>
      <c r="D62" s="98"/>
      <c r="F62" s="96">
        <v>213</v>
      </c>
      <c r="G62" s="124">
        <v>0</v>
      </c>
    </row>
    <row r="63" spans="1:7" ht="12.75">
      <c r="A63" s="94">
        <v>45</v>
      </c>
      <c r="B63" s="94">
        <v>523658</v>
      </c>
      <c r="C63" s="130" t="s">
        <v>0</v>
      </c>
      <c r="D63" s="96" t="s">
        <v>11</v>
      </c>
      <c r="E63" s="11" t="s">
        <v>8</v>
      </c>
      <c r="F63" s="96">
        <v>195</v>
      </c>
      <c r="G63" s="124">
        <v>0</v>
      </c>
    </row>
    <row r="64" spans="1:25" s="90" customFormat="1" ht="12.75">
      <c r="A64" s="142">
        <v>46</v>
      </c>
      <c r="B64" s="142"/>
      <c r="C64" s="131" t="s">
        <v>5</v>
      </c>
      <c r="D64" s="169" t="s">
        <v>83</v>
      </c>
      <c r="E64" s="133"/>
      <c r="F64" s="97"/>
      <c r="G64" s="123"/>
      <c r="H64" s="105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</row>
    <row r="65" spans="1:7" ht="12.75">
      <c r="A65" s="94">
        <v>47</v>
      </c>
      <c r="B65" s="94">
        <v>523657</v>
      </c>
      <c r="C65" s="130" t="s">
        <v>2</v>
      </c>
      <c r="F65" s="96">
        <v>173</v>
      </c>
      <c r="G65" s="124">
        <v>0</v>
      </c>
    </row>
    <row r="66" spans="1:7" ht="12.75">
      <c r="A66" s="94">
        <v>48</v>
      </c>
      <c r="B66" s="94">
        <v>523656</v>
      </c>
      <c r="C66" s="130" t="s">
        <v>0</v>
      </c>
      <c r="D66" s="96" t="s">
        <v>11</v>
      </c>
      <c r="E66" s="11" t="s">
        <v>14</v>
      </c>
      <c r="F66" s="96">
        <v>239</v>
      </c>
      <c r="G66" s="124">
        <v>0</v>
      </c>
    </row>
    <row r="67" spans="1:7" ht="12.75">
      <c r="A67" s="94">
        <v>49</v>
      </c>
      <c r="B67" s="94">
        <v>523655</v>
      </c>
      <c r="C67" s="130" t="s">
        <v>0</v>
      </c>
      <c r="D67" s="96" t="s">
        <v>11</v>
      </c>
      <c r="E67" s="11" t="s">
        <v>14</v>
      </c>
      <c r="F67" s="96">
        <v>216</v>
      </c>
      <c r="G67" s="124">
        <v>0</v>
      </c>
    </row>
    <row r="68" spans="1:7" ht="12.75">
      <c r="A68" s="94">
        <v>50</v>
      </c>
      <c r="B68" s="94">
        <v>523654</v>
      </c>
      <c r="C68" s="130" t="s">
        <v>2</v>
      </c>
      <c r="D68" s="98" t="s">
        <v>3</v>
      </c>
      <c r="E68" s="11" t="s">
        <v>6</v>
      </c>
      <c r="F68" s="96">
        <v>156</v>
      </c>
      <c r="G68" s="124">
        <v>0</v>
      </c>
    </row>
    <row r="69" spans="1:7" ht="38.25">
      <c r="A69" s="94">
        <v>51</v>
      </c>
      <c r="B69" s="94">
        <v>523653</v>
      </c>
      <c r="C69" s="130" t="s">
        <v>2</v>
      </c>
      <c r="D69" s="98" t="s">
        <v>90</v>
      </c>
      <c r="E69" s="134" t="s">
        <v>17</v>
      </c>
      <c r="F69" s="171">
        <v>182</v>
      </c>
      <c r="G69" s="123" t="s">
        <v>76</v>
      </c>
    </row>
    <row r="70" spans="1:25" s="90" customFormat="1" ht="12.75">
      <c r="A70" s="142">
        <v>52</v>
      </c>
      <c r="B70" s="142"/>
      <c r="C70" s="131" t="s">
        <v>5</v>
      </c>
      <c r="D70" s="159" t="s">
        <v>83</v>
      </c>
      <c r="E70" s="133"/>
      <c r="F70" s="97"/>
      <c r="G70" s="123"/>
      <c r="H70" s="105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</row>
    <row r="71" spans="1:12" ht="25.5">
      <c r="A71" s="94">
        <v>53</v>
      </c>
      <c r="B71" s="94">
        <v>523675</v>
      </c>
      <c r="C71" s="130" t="s">
        <v>91</v>
      </c>
      <c r="D71" s="98" t="s">
        <v>92</v>
      </c>
      <c r="E71" s="11" t="s">
        <v>17</v>
      </c>
      <c r="F71" s="96">
        <v>210</v>
      </c>
      <c r="G71" s="124">
        <v>0</v>
      </c>
      <c r="L71" s="158"/>
    </row>
    <row r="72" spans="1:25" s="90" customFormat="1" ht="12.75">
      <c r="A72" s="142">
        <v>54</v>
      </c>
      <c r="B72" s="142"/>
      <c r="C72" s="131" t="s">
        <v>0</v>
      </c>
      <c r="D72" s="159" t="s">
        <v>83</v>
      </c>
      <c r="E72" s="133"/>
      <c r="F72" s="97"/>
      <c r="G72" s="123"/>
      <c r="H72" s="105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</row>
    <row r="73" spans="1:7" ht="12.75">
      <c r="A73" s="188">
        <v>55</v>
      </c>
      <c r="B73" s="94">
        <v>523676</v>
      </c>
      <c r="C73" s="187" t="s">
        <v>91</v>
      </c>
      <c r="D73" s="96" t="s">
        <v>93</v>
      </c>
      <c r="E73" s="98" t="s">
        <v>8</v>
      </c>
      <c r="F73" s="171">
        <v>232</v>
      </c>
      <c r="G73" s="172">
        <v>0</v>
      </c>
    </row>
    <row r="74" spans="1:7" ht="25.5">
      <c r="A74" s="188"/>
      <c r="B74" s="94"/>
      <c r="C74" s="187"/>
      <c r="D74" s="98" t="s">
        <v>94</v>
      </c>
      <c r="E74" s="134" t="s">
        <v>17</v>
      </c>
      <c r="F74" s="97" t="s">
        <v>76</v>
      </c>
      <c r="G74" s="172">
        <v>0</v>
      </c>
    </row>
    <row r="75" spans="1:25" s="90" customFormat="1" ht="12.75">
      <c r="A75" s="142">
        <v>56</v>
      </c>
      <c r="B75" s="142"/>
      <c r="C75" s="131" t="s">
        <v>2</v>
      </c>
      <c r="D75" s="169" t="s">
        <v>83</v>
      </c>
      <c r="E75" s="133"/>
      <c r="F75" s="97"/>
      <c r="G75" s="123"/>
      <c r="H75" s="105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</row>
    <row r="76" spans="1:7" ht="12.75">
      <c r="A76" s="94">
        <v>57</v>
      </c>
      <c r="B76" s="94">
        <v>523677</v>
      </c>
      <c r="C76" s="130" t="s">
        <v>5</v>
      </c>
      <c r="D76" s="98"/>
      <c r="F76" s="96">
        <v>163</v>
      </c>
      <c r="G76" s="124">
        <v>0</v>
      </c>
    </row>
    <row r="77" spans="1:7" ht="12.75">
      <c r="A77" s="94">
        <v>58</v>
      </c>
      <c r="B77" s="94">
        <v>523678</v>
      </c>
      <c r="C77" s="130" t="s">
        <v>5</v>
      </c>
      <c r="E77" s="147"/>
      <c r="F77" s="173">
        <v>172</v>
      </c>
      <c r="G77" s="172">
        <v>0</v>
      </c>
    </row>
    <row r="78" spans="1:7" ht="12.75">
      <c r="A78" s="94">
        <v>59</v>
      </c>
      <c r="B78" s="94">
        <v>523679</v>
      </c>
      <c r="C78" s="130" t="s">
        <v>2</v>
      </c>
      <c r="F78" s="96">
        <v>182</v>
      </c>
      <c r="G78" s="124">
        <v>0</v>
      </c>
    </row>
    <row r="79" spans="1:7" ht="12.75">
      <c r="A79" s="94">
        <v>60</v>
      </c>
      <c r="B79" s="94">
        <v>523680</v>
      </c>
      <c r="C79" s="130" t="s">
        <v>2</v>
      </c>
      <c r="D79" s="98"/>
      <c r="E79" s="135"/>
      <c r="F79" s="96">
        <v>154</v>
      </c>
      <c r="G79" s="124">
        <v>0</v>
      </c>
    </row>
    <row r="80" spans="1:7" ht="12.75">
      <c r="A80" s="94">
        <v>61</v>
      </c>
      <c r="B80" s="94">
        <v>523681</v>
      </c>
      <c r="C80" s="130" t="s">
        <v>5</v>
      </c>
      <c r="D80" s="98"/>
      <c r="F80" s="96">
        <v>207</v>
      </c>
      <c r="G80" s="124">
        <v>0</v>
      </c>
    </row>
    <row r="81" spans="1:7" ht="12.75">
      <c r="A81" s="167">
        <v>62</v>
      </c>
      <c r="B81" s="94"/>
      <c r="C81" s="170" t="s">
        <v>5</v>
      </c>
      <c r="D81" s="159" t="s">
        <v>83</v>
      </c>
      <c r="G81" s="124"/>
    </row>
    <row r="82" spans="1:7" ht="12.75">
      <c r="A82" s="94">
        <v>63</v>
      </c>
      <c r="B82" s="94">
        <v>523682</v>
      </c>
      <c r="C82" s="130" t="s">
        <v>2</v>
      </c>
      <c r="D82" s="96" t="s">
        <v>11</v>
      </c>
      <c r="E82" s="11" t="s">
        <v>7</v>
      </c>
      <c r="F82" s="96">
        <v>148</v>
      </c>
      <c r="G82" s="124">
        <v>0</v>
      </c>
    </row>
    <row r="83" spans="1:25" s="90" customFormat="1" ht="12.75">
      <c r="A83" s="142">
        <v>64</v>
      </c>
      <c r="B83" s="142"/>
      <c r="C83" s="131" t="s">
        <v>5</v>
      </c>
      <c r="D83" s="169" t="s">
        <v>83</v>
      </c>
      <c r="E83" s="133"/>
      <c r="F83" s="97"/>
      <c r="G83" s="123"/>
      <c r="H83" s="105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</row>
    <row r="84" spans="1:7" ht="12.75">
      <c r="A84" s="94">
        <v>65</v>
      </c>
      <c r="B84" s="94">
        <v>523683</v>
      </c>
      <c r="C84" s="130" t="s">
        <v>5</v>
      </c>
      <c r="F84" s="96">
        <v>207</v>
      </c>
      <c r="G84" s="124">
        <v>0</v>
      </c>
    </row>
    <row r="85" spans="1:7" ht="12.75">
      <c r="A85" s="94">
        <v>66</v>
      </c>
      <c r="B85" s="94">
        <v>523684</v>
      </c>
      <c r="C85" s="130" t="s">
        <v>2</v>
      </c>
      <c r="D85" s="98"/>
      <c r="F85" s="96">
        <v>245</v>
      </c>
      <c r="G85" s="124">
        <v>0</v>
      </c>
    </row>
    <row r="86" spans="1:25" s="90" customFormat="1" ht="12.75">
      <c r="A86" s="142">
        <v>67</v>
      </c>
      <c r="B86" s="142"/>
      <c r="C86" s="131" t="s">
        <v>2</v>
      </c>
      <c r="D86" s="169" t="s">
        <v>83</v>
      </c>
      <c r="E86" s="133"/>
      <c r="F86" s="97"/>
      <c r="G86" s="123"/>
      <c r="H86" s="105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</row>
    <row r="87" spans="1:7" ht="12.75">
      <c r="A87" s="94">
        <v>68</v>
      </c>
      <c r="B87" s="94">
        <v>523685</v>
      </c>
      <c r="C87" s="130" t="s">
        <v>5</v>
      </c>
      <c r="D87" s="98"/>
      <c r="F87" s="96">
        <v>245</v>
      </c>
      <c r="G87" s="122">
        <v>0</v>
      </c>
    </row>
    <row r="88" spans="1:7" ht="12.75">
      <c r="A88" s="94">
        <v>69</v>
      </c>
      <c r="B88" s="94">
        <v>523686</v>
      </c>
      <c r="C88" s="130" t="s">
        <v>2</v>
      </c>
      <c r="D88" s="98"/>
      <c r="F88" s="96">
        <v>143</v>
      </c>
      <c r="G88" s="122">
        <v>0</v>
      </c>
    </row>
    <row r="89" spans="1:7" ht="12.75">
      <c r="A89" s="94">
        <v>70</v>
      </c>
      <c r="B89" s="94">
        <v>523687</v>
      </c>
      <c r="C89" s="130" t="s">
        <v>0</v>
      </c>
      <c r="D89" s="98"/>
      <c r="F89" s="96">
        <v>270</v>
      </c>
      <c r="G89" s="122">
        <v>0</v>
      </c>
    </row>
    <row r="90" spans="1:25" s="113" customFormat="1" ht="12.75">
      <c r="A90" s="140"/>
      <c r="B90" s="140"/>
      <c r="C90" s="136"/>
      <c r="E90" s="138"/>
      <c r="F90" s="137"/>
      <c r="G90" s="139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2"/>
    </row>
    <row r="91" spans="1:25" s="113" customFormat="1" ht="12.75">
      <c r="A91" s="140"/>
      <c r="B91" s="140"/>
      <c r="C91" s="154"/>
      <c r="D91" s="137" t="s">
        <v>16</v>
      </c>
      <c r="E91" s="138"/>
      <c r="F91" s="137"/>
      <c r="G91" s="139">
        <f>SUM(G8:G90)</f>
        <v>0</v>
      </c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2"/>
    </row>
    <row r="92" spans="1:7" ht="12.75">
      <c r="A92" s="137"/>
      <c r="B92" s="137"/>
      <c r="C92" s="154"/>
      <c r="D92" s="113"/>
      <c r="E92" s="132"/>
      <c r="F92" s="113"/>
      <c r="G92" s="113"/>
    </row>
    <row r="93" spans="1:25" s="113" customFormat="1" ht="12.75">
      <c r="A93" s="137"/>
      <c r="B93" s="137"/>
      <c r="C93" s="154"/>
      <c r="E93" s="13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  <c r="Y93" s="112"/>
    </row>
    <row r="94" spans="1:25" s="113" customFormat="1" ht="12.75">
      <c r="A94" s="137"/>
      <c r="B94" s="137"/>
      <c r="C94" s="154"/>
      <c r="E94" s="13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2"/>
    </row>
    <row r="95" spans="1:25" s="113" customFormat="1" ht="12.75">
      <c r="A95" s="137"/>
      <c r="B95" s="137"/>
      <c r="C95" s="154"/>
      <c r="E95" s="13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</row>
    <row r="96" spans="1:25" s="113" customFormat="1" ht="12.75">
      <c r="A96" s="137"/>
      <c r="B96" s="137"/>
      <c r="C96" s="154"/>
      <c r="E96" s="13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</row>
    <row r="97" spans="1:25" s="113" customFormat="1" ht="12.75">
      <c r="A97" s="137"/>
      <c r="B97" s="137"/>
      <c r="C97" s="154"/>
      <c r="E97" s="13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2"/>
    </row>
    <row r="98" spans="1:25" s="113" customFormat="1" ht="12.75">
      <c r="A98" s="137"/>
      <c r="B98" s="137"/>
      <c r="C98" s="154"/>
      <c r="E98" s="13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12"/>
      <c r="Y98" s="112"/>
    </row>
    <row r="99" spans="1:25" s="113" customFormat="1" ht="12.75">
      <c r="A99" s="137"/>
      <c r="B99" s="137"/>
      <c r="C99" s="154"/>
      <c r="E99" s="13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112"/>
      <c r="X99" s="112"/>
      <c r="Y99" s="112"/>
    </row>
    <row r="100" spans="1:25" s="113" customFormat="1" ht="12.75">
      <c r="A100" s="137"/>
      <c r="B100" s="137"/>
      <c r="C100" s="154"/>
      <c r="E100" s="13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</row>
    <row r="101" spans="1:25" s="113" customFormat="1" ht="12.75">
      <c r="A101" s="137"/>
      <c r="B101" s="137"/>
      <c r="C101" s="154"/>
      <c r="E101" s="13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</row>
    <row r="102" spans="1:25" s="113" customFormat="1" ht="12.75">
      <c r="A102" s="137"/>
      <c r="B102" s="137"/>
      <c r="C102" s="154"/>
      <c r="E102" s="13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</row>
    <row r="103" spans="1:25" s="113" customFormat="1" ht="12.75">
      <c r="A103" s="137"/>
      <c r="B103" s="137"/>
      <c r="C103" s="154"/>
      <c r="E103" s="13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</row>
    <row r="104" spans="1:25" s="113" customFormat="1" ht="12.75">
      <c r="A104" s="137"/>
      <c r="B104" s="137"/>
      <c r="C104" s="154"/>
      <c r="E104" s="13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  <c r="Y104" s="112"/>
    </row>
    <row r="105" spans="1:25" s="113" customFormat="1" ht="12.75">
      <c r="A105" s="137"/>
      <c r="B105" s="137"/>
      <c r="C105" s="154"/>
      <c r="E105" s="13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  <c r="X105" s="112"/>
      <c r="Y105" s="112"/>
    </row>
    <row r="106" spans="1:25" s="113" customFormat="1" ht="12.75">
      <c r="A106" s="137"/>
      <c r="B106" s="137"/>
      <c r="C106" s="154"/>
      <c r="E106" s="13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2"/>
      <c r="U106" s="112"/>
      <c r="V106" s="112"/>
      <c r="W106" s="112"/>
      <c r="X106" s="112"/>
      <c r="Y106" s="112"/>
    </row>
    <row r="107" spans="1:25" s="113" customFormat="1" ht="12.75">
      <c r="A107" s="137"/>
      <c r="B107" s="137"/>
      <c r="C107" s="154"/>
      <c r="E107" s="13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  <c r="X107" s="112"/>
      <c r="Y107" s="112"/>
    </row>
    <row r="108" spans="1:25" s="113" customFormat="1" ht="12.75">
      <c r="A108" s="137"/>
      <c r="B108" s="137"/>
      <c r="C108" s="154"/>
      <c r="E108" s="13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</row>
    <row r="109" spans="1:25" s="113" customFormat="1" ht="12.75">
      <c r="A109" s="137"/>
      <c r="B109" s="137"/>
      <c r="C109" s="154"/>
      <c r="E109" s="13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  <c r="X109" s="112"/>
      <c r="Y109" s="112"/>
    </row>
    <row r="110" spans="1:25" s="113" customFormat="1" ht="12.75">
      <c r="A110" s="137"/>
      <c r="B110" s="137"/>
      <c r="C110" s="154"/>
      <c r="E110" s="13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112"/>
      <c r="U110" s="112"/>
      <c r="V110" s="112"/>
      <c r="W110" s="112"/>
      <c r="X110" s="112"/>
      <c r="Y110" s="112"/>
    </row>
    <row r="111" spans="1:25" s="113" customFormat="1" ht="12.75">
      <c r="A111" s="137"/>
      <c r="B111" s="137"/>
      <c r="C111" s="154"/>
      <c r="E111" s="13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112"/>
      <c r="U111" s="112"/>
      <c r="V111" s="112"/>
      <c r="W111" s="112"/>
      <c r="X111" s="112"/>
      <c r="Y111" s="112"/>
    </row>
    <row r="112" spans="1:25" s="113" customFormat="1" ht="12.75">
      <c r="A112" s="137"/>
      <c r="B112" s="137"/>
      <c r="C112" s="154"/>
      <c r="E112" s="13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12"/>
      <c r="V112" s="112"/>
      <c r="W112" s="112"/>
      <c r="X112" s="112"/>
      <c r="Y112" s="112"/>
    </row>
    <row r="113" spans="1:25" s="113" customFormat="1" ht="12.75">
      <c r="A113" s="137"/>
      <c r="B113" s="137"/>
      <c r="C113" s="154"/>
      <c r="E113" s="13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  <c r="X113" s="112"/>
      <c r="Y113" s="112"/>
    </row>
    <row r="114" spans="1:25" s="113" customFormat="1" ht="12.75">
      <c r="A114" s="137"/>
      <c r="B114" s="137"/>
      <c r="C114" s="154"/>
      <c r="E114" s="13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</row>
    <row r="115" spans="1:25" s="113" customFormat="1" ht="12.75">
      <c r="A115" s="137"/>
      <c r="B115" s="137"/>
      <c r="C115" s="154"/>
      <c r="E115" s="13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112"/>
      <c r="U115" s="112"/>
      <c r="V115" s="112"/>
      <c r="W115" s="112"/>
      <c r="X115" s="112"/>
      <c r="Y115" s="112"/>
    </row>
    <row r="116" spans="1:25" s="113" customFormat="1" ht="12.75">
      <c r="A116" s="137"/>
      <c r="B116" s="137"/>
      <c r="C116" s="154"/>
      <c r="E116" s="13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112"/>
      <c r="U116" s="112"/>
      <c r="V116" s="112"/>
      <c r="W116" s="112"/>
      <c r="X116" s="112"/>
      <c r="Y116" s="112"/>
    </row>
    <row r="117" spans="1:25" s="113" customFormat="1" ht="12.75">
      <c r="A117" s="137"/>
      <c r="B117" s="137"/>
      <c r="C117" s="154"/>
      <c r="E117" s="13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  <c r="V117" s="112"/>
      <c r="W117" s="112"/>
      <c r="X117" s="112"/>
      <c r="Y117" s="112"/>
    </row>
    <row r="118" spans="1:25" s="113" customFormat="1" ht="12.75">
      <c r="A118" s="137"/>
      <c r="B118" s="137"/>
      <c r="C118" s="154"/>
      <c r="E118" s="13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112"/>
      <c r="U118" s="112"/>
      <c r="V118" s="112"/>
      <c r="W118" s="112"/>
      <c r="X118" s="112"/>
      <c r="Y118" s="112"/>
    </row>
    <row r="119" spans="1:25" s="113" customFormat="1" ht="12.75">
      <c r="A119" s="137"/>
      <c r="B119" s="137"/>
      <c r="C119" s="154"/>
      <c r="E119" s="13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112"/>
      <c r="U119" s="112"/>
      <c r="V119" s="112"/>
      <c r="W119" s="112"/>
      <c r="X119" s="112"/>
      <c r="Y119" s="112"/>
    </row>
    <row r="120" spans="1:25" s="113" customFormat="1" ht="12.75">
      <c r="A120" s="137"/>
      <c r="B120" s="137"/>
      <c r="C120" s="154"/>
      <c r="E120" s="13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  <c r="T120" s="112"/>
      <c r="U120" s="112"/>
      <c r="V120" s="112"/>
      <c r="W120" s="112"/>
      <c r="X120" s="112"/>
      <c r="Y120" s="112"/>
    </row>
    <row r="121" spans="1:25" s="113" customFormat="1" ht="12.75">
      <c r="A121" s="137"/>
      <c r="B121" s="137"/>
      <c r="C121" s="154"/>
      <c r="E121" s="13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112"/>
      <c r="U121" s="112"/>
      <c r="V121" s="112"/>
      <c r="W121" s="112"/>
      <c r="X121" s="112"/>
      <c r="Y121" s="112"/>
    </row>
    <row r="122" spans="1:25" s="113" customFormat="1" ht="12.75">
      <c r="A122" s="137"/>
      <c r="B122" s="137"/>
      <c r="C122" s="154"/>
      <c r="E122" s="13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  <c r="T122" s="112"/>
      <c r="U122" s="112"/>
      <c r="V122" s="112"/>
      <c r="W122" s="112"/>
      <c r="X122" s="112"/>
      <c r="Y122" s="112"/>
    </row>
    <row r="123" spans="1:25" s="113" customFormat="1" ht="12.75">
      <c r="A123" s="137"/>
      <c r="B123" s="137"/>
      <c r="C123" s="154"/>
      <c r="E123" s="13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112"/>
      <c r="U123" s="112"/>
      <c r="V123" s="112"/>
      <c r="W123" s="112"/>
      <c r="X123" s="112"/>
      <c r="Y123" s="112"/>
    </row>
    <row r="124" spans="1:25" s="113" customFormat="1" ht="12.75">
      <c r="A124" s="137"/>
      <c r="B124" s="137"/>
      <c r="C124" s="154"/>
      <c r="E124" s="13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112"/>
      <c r="U124" s="112"/>
      <c r="V124" s="112"/>
      <c r="W124" s="112"/>
      <c r="X124" s="112"/>
      <c r="Y124" s="112"/>
    </row>
    <row r="125" spans="1:25" s="113" customFormat="1" ht="12.75">
      <c r="A125" s="137"/>
      <c r="B125" s="137"/>
      <c r="C125" s="154"/>
      <c r="E125" s="13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112"/>
      <c r="U125" s="112"/>
      <c r="V125" s="112"/>
      <c r="W125" s="112"/>
      <c r="X125" s="112"/>
      <c r="Y125" s="112"/>
    </row>
    <row r="126" spans="1:25" s="113" customFormat="1" ht="12.75">
      <c r="A126" s="137"/>
      <c r="B126" s="137"/>
      <c r="C126" s="154"/>
      <c r="E126" s="13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112"/>
      <c r="U126" s="112"/>
      <c r="V126" s="112"/>
      <c r="W126" s="112"/>
      <c r="X126" s="112"/>
      <c r="Y126" s="112"/>
    </row>
    <row r="127" spans="1:25" s="113" customFormat="1" ht="12.75">
      <c r="A127" s="137"/>
      <c r="B127" s="137"/>
      <c r="C127" s="154"/>
      <c r="E127" s="13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112"/>
      <c r="U127" s="112"/>
      <c r="V127" s="112"/>
      <c r="W127" s="112"/>
      <c r="X127" s="112"/>
      <c r="Y127" s="112"/>
    </row>
    <row r="128" spans="1:25" s="113" customFormat="1" ht="12.75">
      <c r="A128" s="137"/>
      <c r="B128" s="137"/>
      <c r="C128" s="154"/>
      <c r="E128" s="13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  <c r="T128" s="112"/>
      <c r="U128" s="112"/>
      <c r="V128" s="112"/>
      <c r="W128" s="112"/>
      <c r="X128" s="112"/>
      <c r="Y128" s="112"/>
    </row>
    <row r="129" spans="1:25" s="113" customFormat="1" ht="12.75">
      <c r="A129" s="137"/>
      <c r="B129" s="137"/>
      <c r="C129" s="154"/>
      <c r="E129" s="13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112"/>
      <c r="U129" s="112"/>
      <c r="V129" s="112"/>
      <c r="W129" s="112"/>
      <c r="X129" s="112"/>
      <c r="Y129" s="112"/>
    </row>
    <row r="130" spans="1:25" s="113" customFormat="1" ht="12.75">
      <c r="A130" s="137"/>
      <c r="B130" s="137"/>
      <c r="C130" s="154"/>
      <c r="E130" s="13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112"/>
      <c r="U130" s="112"/>
      <c r="V130" s="112"/>
      <c r="W130" s="112"/>
      <c r="X130" s="112"/>
      <c r="Y130" s="112"/>
    </row>
    <row r="131" spans="1:25" s="113" customFormat="1" ht="12.75">
      <c r="A131" s="137"/>
      <c r="B131" s="137"/>
      <c r="C131" s="154"/>
      <c r="E131" s="13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  <c r="T131" s="112"/>
      <c r="U131" s="112"/>
      <c r="V131" s="112"/>
      <c r="W131" s="112"/>
      <c r="X131" s="112"/>
      <c r="Y131" s="112"/>
    </row>
    <row r="132" spans="1:25" s="113" customFormat="1" ht="12.75">
      <c r="A132" s="137"/>
      <c r="B132" s="137"/>
      <c r="C132" s="154"/>
      <c r="E132" s="13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  <c r="T132" s="112"/>
      <c r="U132" s="112"/>
      <c r="V132" s="112"/>
      <c r="W132" s="112"/>
      <c r="X132" s="112"/>
      <c r="Y132" s="112"/>
    </row>
    <row r="133" spans="1:25" s="113" customFormat="1" ht="12.75">
      <c r="A133" s="137"/>
      <c r="B133" s="137"/>
      <c r="C133" s="154"/>
      <c r="E133" s="13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112"/>
      <c r="U133" s="112"/>
      <c r="V133" s="112"/>
      <c r="W133" s="112"/>
      <c r="X133" s="112"/>
      <c r="Y133" s="112"/>
    </row>
    <row r="134" spans="1:25" s="113" customFormat="1" ht="12.75">
      <c r="A134" s="137"/>
      <c r="B134" s="137"/>
      <c r="C134" s="154"/>
      <c r="E134" s="13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112"/>
      <c r="U134" s="112"/>
      <c r="V134" s="112"/>
      <c r="W134" s="112"/>
      <c r="X134" s="112"/>
      <c r="Y134" s="112"/>
    </row>
    <row r="135" spans="1:25" s="113" customFormat="1" ht="12.75">
      <c r="A135" s="137"/>
      <c r="B135" s="137"/>
      <c r="C135" s="154"/>
      <c r="E135" s="13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  <c r="T135" s="112"/>
      <c r="U135" s="112"/>
      <c r="V135" s="112"/>
      <c r="W135" s="112"/>
      <c r="X135" s="112"/>
      <c r="Y135" s="112"/>
    </row>
    <row r="136" spans="1:25" s="113" customFormat="1" ht="12.75">
      <c r="A136" s="137"/>
      <c r="B136" s="137"/>
      <c r="C136" s="154"/>
      <c r="E136" s="13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  <c r="T136" s="112"/>
      <c r="U136" s="112"/>
      <c r="V136" s="112"/>
      <c r="W136" s="112"/>
      <c r="X136" s="112"/>
      <c r="Y136" s="112"/>
    </row>
    <row r="137" spans="1:25" s="113" customFormat="1" ht="12.75">
      <c r="A137" s="137"/>
      <c r="B137" s="137"/>
      <c r="C137" s="154"/>
      <c r="E137" s="13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  <c r="T137" s="112"/>
      <c r="U137" s="112"/>
      <c r="V137" s="112"/>
      <c r="W137" s="112"/>
      <c r="X137" s="112"/>
      <c r="Y137" s="112"/>
    </row>
    <row r="138" spans="1:25" s="113" customFormat="1" ht="12.75">
      <c r="A138" s="137"/>
      <c r="B138" s="137"/>
      <c r="C138" s="154"/>
      <c r="E138" s="13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112"/>
      <c r="U138" s="112"/>
      <c r="V138" s="112"/>
      <c r="W138" s="112"/>
      <c r="X138" s="112"/>
      <c r="Y138" s="112"/>
    </row>
    <row r="139" spans="1:25" s="113" customFormat="1" ht="12.75">
      <c r="A139" s="137"/>
      <c r="B139" s="137"/>
      <c r="C139" s="154"/>
      <c r="E139" s="13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  <c r="T139" s="112"/>
      <c r="U139" s="112"/>
      <c r="V139" s="112"/>
      <c r="W139" s="112"/>
      <c r="X139" s="112"/>
      <c r="Y139" s="112"/>
    </row>
    <row r="140" spans="1:25" s="113" customFormat="1" ht="12.75">
      <c r="A140" s="137"/>
      <c r="B140" s="137"/>
      <c r="C140" s="154"/>
      <c r="E140" s="13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  <c r="T140" s="112"/>
      <c r="U140" s="112"/>
      <c r="V140" s="112"/>
      <c r="W140" s="112"/>
      <c r="X140" s="112"/>
      <c r="Y140" s="112"/>
    </row>
    <row r="141" spans="1:25" s="113" customFormat="1" ht="12.75">
      <c r="A141" s="137"/>
      <c r="B141" s="137"/>
      <c r="C141" s="154"/>
      <c r="E141" s="13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  <c r="T141" s="112"/>
      <c r="U141" s="112"/>
      <c r="V141" s="112"/>
      <c r="W141" s="112"/>
      <c r="X141" s="112"/>
      <c r="Y141" s="112"/>
    </row>
    <row r="142" spans="1:25" s="113" customFormat="1" ht="12.75">
      <c r="A142" s="137"/>
      <c r="B142" s="137"/>
      <c r="C142" s="154"/>
      <c r="E142" s="13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112"/>
      <c r="U142" s="112"/>
      <c r="V142" s="112"/>
      <c r="W142" s="112"/>
      <c r="X142" s="112"/>
      <c r="Y142" s="112"/>
    </row>
    <row r="143" spans="1:25" s="113" customFormat="1" ht="12.75">
      <c r="A143" s="137"/>
      <c r="B143" s="137"/>
      <c r="C143" s="154"/>
      <c r="E143" s="13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112"/>
      <c r="U143" s="112"/>
      <c r="V143" s="112"/>
      <c r="W143" s="112"/>
      <c r="X143" s="112"/>
      <c r="Y143" s="112"/>
    </row>
    <row r="144" spans="1:25" s="113" customFormat="1" ht="12.75">
      <c r="A144" s="137"/>
      <c r="B144" s="137"/>
      <c r="C144" s="154"/>
      <c r="E144" s="13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  <c r="T144" s="112"/>
      <c r="U144" s="112"/>
      <c r="V144" s="112"/>
      <c r="W144" s="112"/>
      <c r="X144" s="112"/>
      <c r="Y144" s="112"/>
    </row>
    <row r="145" spans="1:25" s="113" customFormat="1" ht="12.75">
      <c r="A145" s="137"/>
      <c r="B145" s="137"/>
      <c r="C145" s="154"/>
      <c r="E145" s="13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  <c r="T145" s="112"/>
      <c r="U145" s="112"/>
      <c r="V145" s="112"/>
      <c r="W145" s="112"/>
      <c r="X145" s="112"/>
      <c r="Y145" s="112"/>
    </row>
    <row r="146" spans="1:25" s="113" customFormat="1" ht="12.75">
      <c r="A146" s="137"/>
      <c r="B146" s="137"/>
      <c r="C146" s="154"/>
      <c r="E146" s="13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  <c r="T146" s="112"/>
      <c r="U146" s="112"/>
      <c r="V146" s="112"/>
      <c r="W146" s="112"/>
      <c r="X146" s="112"/>
      <c r="Y146" s="112"/>
    </row>
    <row r="147" spans="1:25" s="113" customFormat="1" ht="12.75">
      <c r="A147" s="137"/>
      <c r="B147" s="137"/>
      <c r="C147" s="154"/>
      <c r="E147" s="13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  <c r="T147" s="112"/>
      <c r="U147" s="112"/>
      <c r="V147" s="112"/>
      <c r="W147" s="112"/>
      <c r="X147" s="112"/>
      <c r="Y147" s="112"/>
    </row>
    <row r="148" spans="1:25" s="113" customFormat="1" ht="12.75">
      <c r="A148" s="137"/>
      <c r="B148" s="137"/>
      <c r="C148" s="154"/>
      <c r="E148" s="13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  <c r="T148" s="112"/>
      <c r="U148" s="112"/>
      <c r="V148" s="112"/>
      <c r="W148" s="112"/>
      <c r="X148" s="112"/>
      <c r="Y148" s="112"/>
    </row>
    <row r="149" spans="1:25" s="113" customFormat="1" ht="12.75">
      <c r="A149" s="137"/>
      <c r="B149" s="137"/>
      <c r="C149" s="154"/>
      <c r="E149" s="13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  <c r="T149" s="112"/>
      <c r="U149" s="112"/>
      <c r="V149" s="112"/>
      <c r="W149" s="112"/>
      <c r="X149" s="112"/>
      <c r="Y149" s="112"/>
    </row>
    <row r="150" spans="1:25" s="113" customFormat="1" ht="12.75">
      <c r="A150" s="137"/>
      <c r="B150" s="137"/>
      <c r="C150" s="154"/>
      <c r="E150" s="13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112"/>
      <c r="T150" s="112"/>
      <c r="U150" s="112"/>
      <c r="V150" s="112"/>
      <c r="W150" s="112"/>
      <c r="X150" s="112"/>
      <c r="Y150" s="112"/>
    </row>
    <row r="151" spans="1:25" s="113" customFormat="1" ht="12.75">
      <c r="A151" s="137"/>
      <c r="B151" s="137"/>
      <c r="C151" s="154"/>
      <c r="E151" s="13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  <c r="T151" s="112"/>
      <c r="U151" s="112"/>
      <c r="V151" s="112"/>
      <c r="W151" s="112"/>
      <c r="X151" s="112"/>
      <c r="Y151" s="112"/>
    </row>
    <row r="152" spans="1:25" s="113" customFormat="1" ht="12.75">
      <c r="A152" s="137"/>
      <c r="B152" s="137"/>
      <c r="C152" s="154"/>
      <c r="E152" s="13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  <c r="T152" s="112"/>
      <c r="U152" s="112"/>
      <c r="V152" s="112"/>
      <c r="W152" s="112"/>
      <c r="X152" s="112"/>
      <c r="Y152" s="112"/>
    </row>
    <row r="153" spans="1:25" s="113" customFormat="1" ht="12.75">
      <c r="A153" s="137"/>
      <c r="B153" s="137"/>
      <c r="C153" s="154"/>
      <c r="E153" s="13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  <c r="T153" s="112"/>
      <c r="U153" s="112"/>
      <c r="V153" s="112"/>
      <c r="W153" s="112"/>
      <c r="X153" s="112"/>
      <c r="Y153" s="112"/>
    </row>
    <row r="154" spans="1:25" s="113" customFormat="1" ht="12.75">
      <c r="A154" s="137"/>
      <c r="B154" s="137"/>
      <c r="C154" s="154"/>
      <c r="E154" s="13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112"/>
      <c r="T154" s="112"/>
      <c r="U154" s="112"/>
      <c r="V154" s="112"/>
      <c r="W154" s="112"/>
      <c r="X154" s="112"/>
      <c r="Y154" s="112"/>
    </row>
    <row r="155" spans="1:25" s="113" customFormat="1" ht="12.75">
      <c r="A155" s="137"/>
      <c r="B155" s="137"/>
      <c r="C155" s="154"/>
      <c r="E155" s="13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112"/>
      <c r="T155" s="112"/>
      <c r="U155" s="112"/>
      <c r="V155" s="112"/>
      <c r="W155" s="112"/>
      <c r="X155" s="112"/>
      <c r="Y155" s="112"/>
    </row>
    <row r="156" spans="1:25" s="113" customFormat="1" ht="12.75">
      <c r="A156" s="137"/>
      <c r="B156" s="137"/>
      <c r="C156" s="154"/>
      <c r="E156" s="13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112"/>
      <c r="T156" s="112"/>
      <c r="U156" s="112"/>
      <c r="V156" s="112"/>
      <c r="W156" s="112"/>
      <c r="X156" s="112"/>
      <c r="Y156" s="112"/>
    </row>
    <row r="157" spans="1:25" s="113" customFormat="1" ht="12.75">
      <c r="A157" s="137"/>
      <c r="B157" s="137"/>
      <c r="C157" s="154"/>
      <c r="E157" s="13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112"/>
      <c r="T157" s="112"/>
      <c r="U157" s="112"/>
      <c r="V157" s="112"/>
      <c r="W157" s="112"/>
      <c r="X157" s="112"/>
      <c r="Y157" s="112"/>
    </row>
    <row r="158" spans="1:25" s="113" customFormat="1" ht="12.75">
      <c r="A158" s="137"/>
      <c r="B158" s="137"/>
      <c r="C158" s="154"/>
      <c r="E158" s="13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112"/>
      <c r="T158" s="112"/>
      <c r="U158" s="112"/>
      <c r="V158" s="112"/>
      <c r="W158" s="112"/>
      <c r="X158" s="112"/>
      <c r="Y158" s="112"/>
    </row>
    <row r="159" spans="1:25" s="113" customFormat="1" ht="12.75">
      <c r="A159" s="137"/>
      <c r="B159" s="137"/>
      <c r="C159" s="154"/>
      <c r="E159" s="13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112"/>
      <c r="T159" s="112"/>
      <c r="U159" s="112"/>
      <c r="V159" s="112"/>
      <c r="W159" s="112"/>
      <c r="X159" s="112"/>
      <c r="Y159" s="112"/>
    </row>
    <row r="160" spans="1:25" s="113" customFormat="1" ht="12.75">
      <c r="A160" s="137"/>
      <c r="B160" s="137"/>
      <c r="C160" s="154"/>
      <c r="E160" s="13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  <c r="T160" s="112"/>
      <c r="U160" s="112"/>
      <c r="V160" s="112"/>
      <c r="W160" s="112"/>
      <c r="X160" s="112"/>
      <c r="Y160" s="112"/>
    </row>
    <row r="161" spans="1:25" s="113" customFormat="1" ht="12.75">
      <c r="A161" s="137"/>
      <c r="B161" s="137"/>
      <c r="C161" s="154"/>
      <c r="E161" s="13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  <c r="S161" s="112"/>
      <c r="T161" s="112"/>
      <c r="U161" s="112"/>
      <c r="V161" s="112"/>
      <c r="W161" s="112"/>
      <c r="X161" s="112"/>
      <c r="Y161" s="112"/>
    </row>
    <row r="162" spans="1:25" s="113" customFormat="1" ht="12.75">
      <c r="A162" s="137"/>
      <c r="B162" s="137"/>
      <c r="C162" s="154"/>
      <c r="E162" s="13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  <c r="S162" s="112"/>
      <c r="T162" s="112"/>
      <c r="U162" s="112"/>
      <c r="V162" s="112"/>
      <c r="W162" s="112"/>
      <c r="X162" s="112"/>
      <c r="Y162" s="112"/>
    </row>
    <row r="163" spans="1:25" s="113" customFormat="1" ht="12.75">
      <c r="A163" s="137"/>
      <c r="B163" s="137"/>
      <c r="C163" s="154"/>
      <c r="E163" s="13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  <c r="S163" s="112"/>
      <c r="T163" s="112"/>
      <c r="U163" s="112"/>
      <c r="V163" s="112"/>
      <c r="W163" s="112"/>
      <c r="X163" s="112"/>
      <c r="Y163" s="112"/>
    </row>
    <row r="164" spans="1:25" s="113" customFormat="1" ht="12.75">
      <c r="A164" s="137"/>
      <c r="B164" s="137"/>
      <c r="C164" s="154"/>
      <c r="E164" s="13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  <c r="S164" s="112"/>
      <c r="T164" s="112"/>
      <c r="U164" s="112"/>
      <c r="V164" s="112"/>
      <c r="W164" s="112"/>
      <c r="X164" s="112"/>
      <c r="Y164" s="112"/>
    </row>
    <row r="165" spans="1:25" s="113" customFormat="1" ht="12.75">
      <c r="A165" s="137"/>
      <c r="B165" s="137"/>
      <c r="C165" s="154"/>
      <c r="E165" s="13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  <c r="T165" s="112"/>
      <c r="U165" s="112"/>
      <c r="V165" s="112"/>
      <c r="W165" s="112"/>
      <c r="X165" s="112"/>
      <c r="Y165" s="112"/>
    </row>
    <row r="166" spans="1:25" s="113" customFormat="1" ht="12.75">
      <c r="A166" s="137"/>
      <c r="B166" s="137"/>
      <c r="C166" s="154"/>
      <c r="E166" s="13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  <c r="S166" s="112"/>
      <c r="T166" s="112"/>
      <c r="U166" s="112"/>
      <c r="V166" s="112"/>
      <c r="W166" s="112"/>
      <c r="X166" s="112"/>
      <c r="Y166" s="112"/>
    </row>
    <row r="167" spans="1:25" s="113" customFormat="1" ht="12.75">
      <c r="A167" s="137"/>
      <c r="B167" s="137"/>
      <c r="C167" s="154"/>
      <c r="E167" s="13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  <c r="R167" s="112"/>
      <c r="S167" s="112"/>
      <c r="T167" s="112"/>
      <c r="U167" s="112"/>
      <c r="V167" s="112"/>
      <c r="W167" s="112"/>
      <c r="X167" s="112"/>
      <c r="Y167" s="112"/>
    </row>
    <row r="168" spans="1:25" s="113" customFormat="1" ht="12.75">
      <c r="A168" s="137"/>
      <c r="B168" s="137"/>
      <c r="C168" s="154"/>
      <c r="E168" s="13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  <c r="S168" s="112"/>
      <c r="T168" s="112"/>
      <c r="U168" s="112"/>
      <c r="V168" s="112"/>
      <c r="W168" s="112"/>
      <c r="X168" s="112"/>
      <c r="Y168" s="112"/>
    </row>
    <row r="169" spans="1:25" s="113" customFormat="1" ht="12.75">
      <c r="A169" s="137"/>
      <c r="B169" s="137"/>
      <c r="C169" s="154"/>
      <c r="E169" s="13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  <c r="T169" s="112"/>
      <c r="U169" s="112"/>
      <c r="V169" s="112"/>
      <c r="W169" s="112"/>
      <c r="X169" s="112"/>
      <c r="Y169" s="112"/>
    </row>
    <row r="170" spans="1:25" s="113" customFormat="1" ht="12.75">
      <c r="A170" s="137"/>
      <c r="B170" s="137"/>
      <c r="C170" s="154"/>
      <c r="E170" s="13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  <c r="S170" s="112"/>
      <c r="T170" s="112"/>
      <c r="U170" s="112"/>
      <c r="V170" s="112"/>
      <c r="W170" s="112"/>
      <c r="X170" s="112"/>
      <c r="Y170" s="112"/>
    </row>
    <row r="171" spans="1:25" s="113" customFormat="1" ht="12.75">
      <c r="A171" s="137"/>
      <c r="B171" s="137"/>
      <c r="C171" s="154"/>
      <c r="E171" s="13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  <c r="S171" s="112"/>
      <c r="T171" s="112"/>
      <c r="U171" s="112"/>
      <c r="V171" s="112"/>
      <c r="W171" s="112"/>
      <c r="X171" s="112"/>
      <c r="Y171" s="112"/>
    </row>
    <row r="172" spans="1:25" s="113" customFormat="1" ht="12.75">
      <c r="A172" s="137"/>
      <c r="B172" s="137"/>
      <c r="C172" s="154"/>
      <c r="E172" s="13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  <c r="S172" s="112"/>
      <c r="T172" s="112"/>
      <c r="U172" s="112"/>
      <c r="V172" s="112"/>
      <c r="W172" s="112"/>
      <c r="X172" s="112"/>
      <c r="Y172" s="112"/>
    </row>
    <row r="173" spans="1:25" s="113" customFormat="1" ht="12.75">
      <c r="A173" s="137"/>
      <c r="B173" s="137"/>
      <c r="C173" s="154"/>
      <c r="E173" s="13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  <c r="S173" s="112"/>
      <c r="T173" s="112"/>
      <c r="U173" s="112"/>
      <c r="V173" s="112"/>
      <c r="W173" s="112"/>
      <c r="X173" s="112"/>
      <c r="Y173" s="112"/>
    </row>
    <row r="174" spans="1:25" s="113" customFormat="1" ht="12.75">
      <c r="A174" s="137"/>
      <c r="B174" s="137"/>
      <c r="C174" s="154"/>
      <c r="E174" s="13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  <c r="S174" s="112"/>
      <c r="T174" s="112"/>
      <c r="U174" s="112"/>
      <c r="V174" s="112"/>
      <c r="W174" s="112"/>
      <c r="X174" s="112"/>
      <c r="Y174" s="112"/>
    </row>
    <row r="175" spans="1:25" s="113" customFormat="1" ht="12.75">
      <c r="A175" s="137"/>
      <c r="B175" s="137"/>
      <c r="C175" s="154"/>
      <c r="E175" s="13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  <c r="S175" s="112"/>
      <c r="T175" s="112"/>
      <c r="U175" s="112"/>
      <c r="V175" s="112"/>
      <c r="W175" s="112"/>
      <c r="X175" s="112"/>
      <c r="Y175" s="112"/>
    </row>
    <row r="176" spans="1:25" s="113" customFormat="1" ht="12.75">
      <c r="A176" s="137"/>
      <c r="B176" s="137"/>
      <c r="C176" s="154"/>
      <c r="E176" s="13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  <c r="S176" s="112"/>
      <c r="T176" s="112"/>
      <c r="U176" s="112"/>
      <c r="V176" s="112"/>
      <c r="W176" s="112"/>
      <c r="X176" s="112"/>
      <c r="Y176" s="112"/>
    </row>
    <row r="177" spans="1:25" s="113" customFormat="1" ht="12.75">
      <c r="A177" s="137"/>
      <c r="B177" s="137"/>
      <c r="C177" s="154"/>
      <c r="E177" s="13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  <c r="S177" s="112"/>
      <c r="T177" s="112"/>
      <c r="U177" s="112"/>
      <c r="V177" s="112"/>
      <c r="W177" s="112"/>
      <c r="X177" s="112"/>
      <c r="Y177" s="112"/>
    </row>
    <row r="178" spans="1:25" s="113" customFormat="1" ht="12.75">
      <c r="A178" s="137"/>
      <c r="B178" s="137"/>
      <c r="C178" s="154"/>
      <c r="E178" s="13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  <c r="S178" s="112"/>
      <c r="T178" s="112"/>
      <c r="U178" s="112"/>
      <c r="V178" s="112"/>
      <c r="W178" s="112"/>
      <c r="X178" s="112"/>
      <c r="Y178" s="112"/>
    </row>
    <row r="179" spans="1:25" s="113" customFormat="1" ht="12.75">
      <c r="A179" s="137"/>
      <c r="B179" s="137"/>
      <c r="C179" s="154"/>
      <c r="E179" s="13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  <c r="T179" s="112"/>
      <c r="U179" s="112"/>
      <c r="V179" s="112"/>
      <c r="W179" s="112"/>
      <c r="X179" s="112"/>
      <c r="Y179" s="112"/>
    </row>
    <row r="180" spans="1:25" s="113" customFormat="1" ht="12.75">
      <c r="A180" s="137"/>
      <c r="B180" s="137"/>
      <c r="C180" s="154"/>
      <c r="D180" s="96"/>
      <c r="E180" s="13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  <c r="S180" s="112"/>
      <c r="T180" s="112"/>
      <c r="U180" s="112"/>
      <c r="V180" s="112"/>
      <c r="W180" s="112"/>
      <c r="X180" s="112"/>
      <c r="Y180" s="112"/>
    </row>
    <row r="181" spans="1:25" s="113" customFormat="1" ht="12.75">
      <c r="A181" s="137"/>
      <c r="B181" s="137"/>
      <c r="C181" s="154"/>
      <c r="D181" s="96"/>
      <c r="E181" s="13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  <c r="S181" s="112"/>
      <c r="T181" s="112"/>
      <c r="U181" s="112"/>
      <c r="V181" s="112"/>
      <c r="W181" s="112"/>
      <c r="X181" s="112"/>
      <c r="Y181" s="112"/>
    </row>
    <row r="182" spans="1:25" s="113" customFormat="1" ht="12.75">
      <c r="A182" s="137"/>
      <c r="B182" s="137"/>
      <c r="C182" s="154"/>
      <c r="D182" s="96"/>
      <c r="E182" s="13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  <c r="S182" s="112"/>
      <c r="T182" s="112"/>
      <c r="U182" s="112"/>
      <c r="V182" s="112"/>
      <c r="W182" s="112"/>
      <c r="X182" s="112"/>
      <c r="Y182" s="112"/>
    </row>
  </sheetData>
  <sheetProtection/>
  <mergeCells count="19">
    <mergeCell ref="A73:A74"/>
    <mergeCell ref="C73:C74"/>
    <mergeCell ref="A1:G1"/>
    <mergeCell ref="C34:C35"/>
    <mergeCell ref="A34:A35"/>
    <mergeCell ref="C46:C47"/>
    <mergeCell ref="A46:A47"/>
    <mergeCell ref="C30:C31"/>
    <mergeCell ref="A30:A31"/>
    <mergeCell ref="C36:C37"/>
    <mergeCell ref="C12:C13"/>
    <mergeCell ref="A12:A13"/>
    <mergeCell ref="A39:A40"/>
    <mergeCell ref="C26:C27"/>
    <mergeCell ref="A26:A27"/>
    <mergeCell ref="C20:C21"/>
    <mergeCell ref="A20:A21"/>
    <mergeCell ref="A36:A37"/>
    <mergeCell ref="C39:C40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Traganová Eva</cp:lastModifiedBy>
  <cp:lastPrinted>2022-06-29T07:38:25Z</cp:lastPrinted>
  <dcterms:created xsi:type="dcterms:W3CDTF">2013-07-03T12:58:31Z</dcterms:created>
  <dcterms:modified xsi:type="dcterms:W3CDTF">2022-06-29T15:07:45Z</dcterms:modified>
  <cp:category/>
  <cp:version/>
  <cp:contentType/>
  <cp:contentStatus/>
</cp:coreProperties>
</file>