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1"/>
  </bookViews>
  <sheets>
    <sheet name="Rekapitulace" sheetId="1" r:id="rId1"/>
    <sheet name="Položky" sheetId="2" r:id="rId2"/>
  </sheets>
  <definedNames/>
  <calcPr fullCalcOnLoad="1"/>
</workbook>
</file>

<file path=xl/sharedStrings.xml><?xml version="1.0" encoding="utf-8"?>
<sst xmlns="http://schemas.openxmlformats.org/spreadsheetml/2006/main" count="692" uniqueCount="240">
  <si>
    <t>MJ</t>
  </si>
  <si>
    <t>Počet</t>
  </si>
  <si>
    <t>ks</t>
  </si>
  <si>
    <t>m</t>
  </si>
  <si>
    <t>INSTALAČNÍ MATERIÁL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</si>
  <si>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</si>
  <si>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</si>
  <si>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</si>
  <si>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</si>
  <si>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</si>
  <si>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</si>
  <si>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</si>
  <si>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</si>
  <si>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</si>
  <si>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</si>
  <si>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</si>
  <si>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</si>
  <si>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</si>
  <si>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</si>
  <si>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</si>
  <si>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</si>
  <si>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</si>
  <si>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</si>
  <si>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</si>
  <si>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MATERIÁL</t>
  </si>
  <si>
    <t>MONTÁŽ</t>
  </si>
  <si>
    <t>SUMA</t>
  </si>
  <si>
    <t>Cena/Ks</t>
  </si>
  <si>
    <t>Celkem</t>
  </si>
  <si>
    <t>Suma</t>
  </si>
  <si>
    <t xml:space="preserve">REKAPITULACE </t>
  </si>
  <si>
    <t>HZS</t>
  </si>
  <si>
    <t>Kč</t>
  </si>
  <si>
    <t>Materiál</t>
  </si>
  <si>
    <t>Montáž</t>
  </si>
  <si>
    <t>Instalační materiál</t>
  </si>
  <si>
    <t>A.</t>
  </si>
  <si>
    <t>B.</t>
  </si>
  <si>
    <t>C.</t>
  </si>
  <si>
    <t>D.</t>
  </si>
  <si>
    <t>SOUHRN</t>
  </si>
  <si>
    <t>Montáže</t>
  </si>
  <si>
    <t>Revize</t>
  </si>
  <si>
    <t>E.</t>
  </si>
  <si>
    <t>Celkem (bez DPH)</t>
  </si>
  <si>
    <t>CELKEM - náklady bez DPH</t>
  </si>
  <si>
    <t>CELKEM - náklady včetně DPH</t>
  </si>
  <si>
    <t>REVIZE</t>
  </si>
  <si>
    <t>13.</t>
  </si>
  <si>
    <t>SVÍTIDLA</t>
  </si>
  <si>
    <t>Cena/MJ</t>
  </si>
  <si>
    <t>Svítidla</t>
  </si>
  <si>
    <t>A</t>
  </si>
  <si>
    <t>B</t>
  </si>
  <si>
    <t>C</t>
  </si>
  <si>
    <t>D</t>
  </si>
  <si>
    <t>E</t>
  </si>
  <si>
    <t>DEMONTÁŽE</t>
  </si>
  <si>
    <t>kpl.</t>
  </si>
  <si>
    <t>Demontáže</t>
  </si>
  <si>
    <t>ZEMNÍ PRÁCE</t>
  </si>
  <si>
    <t>m3</t>
  </si>
  <si>
    <t>Zemní práce</t>
  </si>
  <si>
    <r>
      <t>Demontáž stávajícího rozvaděče</t>
    </r>
    <r>
      <rPr>
        <b/>
        <sz val="10"/>
        <rFont val="Times New Roman CE"/>
        <family val="0"/>
      </rPr>
      <t xml:space="preserve"> RVO-1</t>
    </r>
  </si>
  <si>
    <r>
      <t>Demontáž stávajícího rozvaděče</t>
    </r>
    <r>
      <rPr>
        <b/>
        <sz val="10"/>
        <rFont val="Times New Roman CE"/>
        <family val="0"/>
      </rPr>
      <t xml:space="preserve"> RVO-6</t>
    </r>
  </si>
  <si>
    <r>
      <t>Demontáž stávajícího rozvaděče</t>
    </r>
    <r>
      <rPr>
        <b/>
        <sz val="10"/>
        <rFont val="Times New Roman CE"/>
        <family val="0"/>
      </rPr>
      <t xml:space="preserve"> RVO-8</t>
    </r>
  </si>
  <si>
    <r>
      <t>Demontáž stávajícího rozvaděče</t>
    </r>
    <r>
      <rPr>
        <b/>
        <sz val="10"/>
        <rFont val="Times New Roman CE"/>
        <family val="0"/>
      </rPr>
      <t xml:space="preserve"> RVO-14</t>
    </r>
  </si>
  <si>
    <r>
      <t>Demontáž stávajícího rozvaděče</t>
    </r>
    <r>
      <rPr>
        <b/>
        <sz val="10"/>
        <rFont val="Times New Roman CE"/>
        <family val="0"/>
      </rPr>
      <t xml:space="preserve"> RVO-16</t>
    </r>
  </si>
  <si>
    <r>
      <t>Demontáž stávajícího rozvaděče</t>
    </r>
    <r>
      <rPr>
        <b/>
        <sz val="10"/>
        <rFont val="Times New Roman CE"/>
        <family val="0"/>
      </rPr>
      <t xml:space="preserve"> RVO-18</t>
    </r>
  </si>
  <si>
    <r>
      <t>Demontáž stávajícího rozvaděče</t>
    </r>
    <r>
      <rPr>
        <b/>
        <sz val="10"/>
        <rFont val="Times New Roman CE"/>
        <family val="0"/>
      </rPr>
      <t xml:space="preserve"> RVO-23</t>
    </r>
  </si>
  <si>
    <r>
      <t>Demontáž stávajícího rozvaděče</t>
    </r>
    <r>
      <rPr>
        <b/>
        <sz val="10"/>
        <rFont val="Times New Roman CE"/>
        <family val="0"/>
      </rPr>
      <t xml:space="preserve"> RVO-28</t>
    </r>
  </si>
  <si>
    <r>
      <t>Demontáž stávajícího rozvaděče</t>
    </r>
    <r>
      <rPr>
        <b/>
        <sz val="10"/>
        <rFont val="Times New Roman CE"/>
        <family val="0"/>
      </rPr>
      <t xml:space="preserve"> RVO-37</t>
    </r>
  </si>
  <si>
    <t>Poznámka</t>
  </si>
  <si>
    <t>Umístění</t>
  </si>
  <si>
    <t>3x40A</t>
  </si>
  <si>
    <t>3x20A</t>
  </si>
  <si>
    <t>3x32A</t>
  </si>
  <si>
    <t>Rožnovská 896</t>
  </si>
  <si>
    <t>Rožnovská 327</t>
  </si>
  <si>
    <t>POZNÁMKA</t>
  </si>
  <si>
    <t>Hl. jistič</t>
  </si>
  <si>
    <t>Rožnovská 345</t>
  </si>
  <si>
    <t>Dolní 305</t>
  </si>
  <si>
    <t>Dolní 414</t>
  </si>
  <si>
    <t>Podkopčí 474</t>
  </si>
  <si>
    <t>3x63A</t>
  </si>
  <si>
    <t>Nádražní 908</t>
  </si>
  <si>
    <t>Podkopčí 63</t>
  </si>
  <si>
    <t>Závodí 741</t>
  </si>
  <si>
    <t>Demontáž stávající konzoly</t>
  </si>
  <si>
    <t>Odvoz a uložení sloupu / konzoly</t>
  </si>
  <si>
    <t>REKONSTRUKCE VO MĚSTA FRENŠTÁT P/R - POLOŽKY</t>
  </si>
  <si>
    <t>Název položky :</t>
  </si>
  <si>
    <t>Odpojení stávajícího svítidla</t>
  </si>
  <si>
    <t>Demontáž stávajícího svítidla</t>
  </si>
  <si>
    <t>Odvoz a uložení svítidla</t>
  </si>
  <si>
    <t>Položka :</t>
  </si>
  <si>
    <t>Pol. č.</t>
  </si>
  <si>
    <t>-</t>
  </si>
  <si>
    <t>Odpojení spotřebiče od svorek</t>
  </si>
  <si>
    <t>hod.</t>
  </si>
  <si>
    <t>ROZVADĚČ RVO-1</t>
  </si>
  <si>
    <t>ROZVADĚČ RVO-6</t>
  </si>
  <si>
    <t>ROZVADĚČ RVO-8</t>
  </si>
  <si>
    <t>ROZVADĚČ RVO-14</t>
  </si>
  <si>
    <t>Rozvaděč RVO-1</t>
  </si>
  <si>
    <t>Rozvaděč RVO-6</t>
  </si>
  <si>
    <t>Rozvaděč RVO-8</t>
  </si>
  <si>
    <t>Rozvaděč RVO-14</t>
  </si>
  <si>
    <t>Rozvaděč RVO-16</t>
  </si>
  <si>
    <t>Rozvaděč RVO-18</t>
  </si>
  <si>
    <t>Rozvaděč RVO-23</t>
  </si>
  <si>
    <t>Rozvaděč RVO-28</t>
  </si>
  <si>
    <t>Rozvaděč RVO-37</t>
  </si>
  <si>
    <t>ROZVADĚČ RVO-16</t>
  </si>
  <si>
    <t>ROZVADĚČ RVO-18</t>
  </si>
  <si>
    <t>ROZVADĚČ RVO-23</t>
  </si>
  <si>
    <t>ROZVADĚČ RVO-28</t>
  </si>
  <si>
    <t>ROZVADĚČ RVO-37</t>
  </si>
  <si>
    <t>PŘÍPOJKOVÉ SKŘÍNĚ, POJISTKY</t>
  </si>
  <si>
    <t>Pojistka nožová - velikost 00, 32A gG</t>
  </si>
  <si>
    <t>Pojistka nožová - velikost 00, 40A gG</t>
  </si>
  <si>
    <t>Pojistka nožová - velikost 00, 50A gG</t>
  </si>
  <si>
    <t>Pojistka nožová - velikost 00, 80A gG</t>
  </si>
  <si>
    <t>Odpojení stávajícího kabelu RVO</t>
  </si>
  <si>
    <t>Přípojkové skříně, pojistky</t>
  </si>
  <si>
    <t>přesnější specifikace parametrů - viz. přílohy</t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</si>
  <si>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3f-40A/B</t>
    </r>
    <r>
      <rPr>
        <sz val="10"/>
        <rFont val="Times New Roman CE"/>
        <family val="1"/>
      </rPr>
      <t xml:space="preserve">, standardní prostor pro třífázový jednosazbový elektroměr, instalační část s </t>
    </r>
    <r>
      <rPr>
        <b/>
        <sz val="10"/>
        <rFont val="Times New Roman CE"/>
        <family val="0"/>
      </rPr>
      <t xml:space="preserve">6-ti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</si>
  <si>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3f-20A/B</t>
    </r>
    <r>
      <rPr>
        <sz val="10"/>
        <rFont val="Times New Roman CE"/>
        <family val="1"/>
      </rPr>
      <t xml:space="preserve">, standardní prostor pro třífázový jednosazbový elektroměr, instalační část se </t>
    </r>
    <r>
      <rPr>
        <b/>
        <sz val="10"/>
        <rFont val="Times New Roman CE"/>
        <family val="0"/>
      </rPr>
      <t xml:space="preserve">4-mi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</si>
  <si>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3f-32A/B</t>
    </r>
    <r>
      <rPr>
        <sz val="10"/>
        <rFont val="Times New Roman CE"/>
        <family val="1"/>
      </rPr>
      <t xml:space="preserve">, standardní prostor pro třífázový jednosazbový elektroměr, instalační část s </t>
    </r>
    <r>
      <rPr>
        <b/>
        <sz val="10"/>
        <rFont val="Times New Roman CE"/>
        <family val="0"/>
      </rPr>
      <t xml:space="preserve">6-ti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</si>
  <si>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3f-63A/B</t>
    </r>
    <r>
      <rPr>
        <sz val="10"/>
        <rFont val="Times New Roman CE"/>
        <family val="1"/>
      </rPr>
      <t xml:space="preserve">, standardní prostor pro třífázový jednosazbový elektroměr, instalační část s </t>
    </r>
    <r>
      <rPr>
        <b/>
        <sz val="10"/>
        <rFont val="Times New Roman CE"/>
        <family val="0"/>
      </rPr>
      <t xml:space="preserve">8-mi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</si>
  <si>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3f-20A/B</t>
    </r>
    <r>
      <rPr>
        <sz val="10"/>
        <rFont val="Times New Roman CE"/>
        <family val="1"/>
      </rPr>
      <t xml:space="preserve">, standardní prostor pro třífázový jednosazbový elektroměr, instalační část s </t>
    </r>
    <r>
      <rPr>
        <b/>
        <sz val="10"/>
        <rFont val="Times New Roman CE"/>
        <family val="0"/>
      </rPr>
      <t xml:space="preserve">4-mi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</si>
  <si>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t>F</t>
  </si>
  <si>
    <t>G</t>
  </si>
  <si>
    <t>H</t>
  </si>
  <si>
    <t>J</t>
  </si>
  <si>
    <t>I</t>
  </si>
  <si>
    <t>M</t>
  </si>
  <si>
    <t>N</t>
  </si>
  <si>
    <t>K</t>
  </si>
  <si>
    <t>L</t>
  </si>
  <si>
    <t>O</t>
  </si>
  <si>
    <t>P</t>
  </si>
  <si>
    <r>
      <t xml:space="preserve">Demontáž stávajícího </t>
    </r>
    <r>
      <rPr>
        <b/>
        <sz val="10"/>
        <rFont val="Times New Roman CE"/>
        <family val="0"/>
      </rPr>
      <t>Jp</t>
    </r>
  </si>
  <si>
    <t xml:space="preserve">Přípojková pojistková skříň, na přívodu pro vodiče do 240 mm2, na výstupu do 50 mm2, v plastovém pilíři, IP44, přisazená k rozvaděči RVO-x. </t>
  </si>
  <si>
    <t>Kabely, spojky</t>
  </si>
  <si>
    <t>KABELY, SPOJKY</t>
  </si>
  <si>
    <t>UZEMNĚNÍ</t>
  </si>
  <si>
    <t>Základní parametry                                            odpovídají svítidlu J</t>
  </si>
  <si>
    <t>Základní parametry                                                            odpovídají svítidlu F</t>
  </si>
  <si>
    <t>STOŽÁRY, SLOUPY, VÝLOŽNÍKY</t>
  </si>
  <si>
    <t>Stožáry, sloupy, výložníky</t>
  </si>
  <si>
    <t>Vetknutí 1,0 m</t>
  </si>
  <si>
    <t>Stožár ocelový sadový, SB7, bezpaticový, třístupňový, délka 7,0 m, průměry st. 133/89/60 mm, bezpaticový, vetknutý,  žárově pozinkovaný,</t>
  </si>
  <si>
    <t>Stožár ocelový silniční , JB8, bezpaticový, třístupňový, délka 8,0 m, průměry st. 133/102/76 mm, bezpaticový, vetknutý,  žárově pozinkovaný,</t>
  </si>
  <si>
    <t>Stožár ocelový silniční , JB10, bezpaticový, třístupňový, délka 10,0 m, průměry st. 133/102/76 mm, bezpaticový, vetknutý,  žárově pozinkovaný,</t>
  </si>
  <si>
    <t>Vetknutí 1,3 m</t>
  </si>
  <si>
    <t>Vetknutí 1,5 m</t>
  </si>
  <si>
    <t>Stožár ocelový silniční , JB11, bezpaticový, třístupňový, délka 11,0 m, průměry st. 159/114/89 mm, bezpaticový, vetknutý,  žárově pozinkovaný,</t>
  </si>
  <si>
    <r>
      <t>Výložník ocelový,</t>
    </r>
    <r>
      <rPr>
        <sz val="10"/>
        <rFont val="Times New Roman CE"/>
        <family val="0"/>
      </rPr>
      <t xml:space="preserve"> typ V - obloukový,</t>
    </r>
    <r>
      <rPr>
        <sz val="10"/>
        <rFont val="Times New Roman CE"/>
        <family val="1"/>
      </rPr>
      <t xml:space="preserve"> délka v=1500 mm, </t>
    </r>
    <r>
      <rPr>
        <sz val="10"/>
        <rFont val="Times New Roman CE"/>
        <family val="0"/>
      </rPr>
      <t>úhel náklonu 0°</t>
    </r>
    <r>
      <rPr>
        <sz val="10"/>
        <rFont val="Times New Roman CE"/>
        <family val="1"/>
      </rPr>
      <t>, průměr násady 76 mm, průměr ukončení 76 mm</t>
    </r>
  </si>
  <si>
    <r>
      <t>Výložník ocelový,</t>
    </r>
    <r>
      <rPr>
        <sz val="10"/>
        <rFont val="Times New Roman CE"/>
        <family val="0"/>
      </rPr>
      <t xml:space="preserve"> typ V - obloukový,</t>
    </r>
    <r>
      <rPr>
        <sz val="10"/>
        <rFont val="Times New Roman CE"/>
        <family val="1"/>
      </rPr>
      <t xml:space="preserve"> délka v=2000 mm, </t>
    </r>
    <r>
      <rPr>
        <sz val="10"/>
        <rFont val="Times New Roman CE"/>
        <family val="0"/>
      </rPr>
      <t>úhel náklonu 0°</t>
    </r>
    <r>
      <rPr>
        <sz val="10"/>
        <rFont val="Times New Roman CE"/>
        <family val="1"/>
      </rPr>
      <t>, průměr násady 76 mm, průměr ukončení 76 mm</t>
    </r>
  </si>
  <si>
    <r>
      <t>Dvojvýložník ocelový,</t>
    </r>
    <r>
      <rPr>
        <sz val="10"/>
        <rFont val="Times New Roman CE"/>
        <family val="0"/>
      </rPr>
      <t xml:space="preserve"> typ rovný 90,</t>
    </r>
    <r>
      <rPr>
        <sz val="10"/>
        <rFont val="Times New Roman CE"/>
        <family val="1"/>
      </rPr>
      <t xml:space="preserve"> délka v=2000 mm, </t>
    </r>
    <r>
      <rPr>
        <sz val="10"/>
        <rFont val="Times New Roman CE"/>
        <family val="0"/>
      </rPr>
      <t>úhel náklonu 0°</t>
    </r>
    <r>
      <rPr>
        <sz val="10"/>
        <rFont val="Times New Roman CE"/>
        <family val="1"/>
      </rPr>
      <t>, průměr násady 76 mm, průměr ukončení 76 mm</t>
    </r>
  </si>
  <si>
    <t>Stožárová redukce 76/60 mm</t>
  </si>
  <si>
    <t>Konzola ocelová, délka v=1,0 m</t>
  </si>
  <si>
    <t xml:space="preserve">Pojistková patrona E27-4A gG </t>
  </si>
  <si>
    <t>Ve svítidle</t>
  </si>
  <si>
    <t>Stožárová výzbroj ( pojistková rozvodnice ), SR561-27/Cu 1 pojistka</t>
  </si>
  <si>
    <t>Kabely AYKY-J 4x16 mm2 - volně</t>
  </si>
  <si>
    <t xml:space="preserve">Kabely AYKY-J 4x25 mm2 </t>
  </si>
  <si>
    <t xml:space="preserve">Kabely CYKY-O 3x2,5 mm2 </t>
  </si>
  <si>
    <t>Propojovací kabel</t>
  </si>
  <si>
    <t xml:space="preserve">Kabelová spojka 2x4x25 mm2 </t>
  </si>
  <si>
    <t xml:space="preserve">Kabelová spojka odbočná T 3x4x25 mm2 </t>
  </si>
  <si>
    <t>Ukončení kabelu do 4x25 mm2</t>
  </si>
  <si>
    <t>Uzemnění</t>
  </si>
  <si>
    <t>Ukončení kabelu do 3x2,5 mm2</t>
  </si>
  <si>
    <t xml:space="preserve">Zemnící pásek FeZn 30x 4 mm </t>
  </si>
  <si>
    <t>Svorka hromosvodná připojovací SP1</t>
  </si>
  <si>
    <t>Zemnící tyč ZT2 - v=2000 mm</t>
  </si>
  <si>
    <t>Dle specifikace rozvaděčů</t>
  </si>
  <si>
    <t>Zednické práce</t>
  </si>
  <si>
    <t>Vybudování nového základu pro rozvaděč RVO-x</t>
  </si>
  <si>
    <t>Vybourání původního základu pod rozvaděčem RVO-x</t>
  </si>
  <si>
    <t xml:space="preserve">Výkop ručně, 35x80 cm, zemina tř.3 - rozšíření </t>
  </si>
  <si>
    <t xml:space="preserve">Výkop ručně, 50x120 cm, zemina tř.3 - rozšíření </t>
  </si>
  <si>
    <t>Výkop stožárové jámy</t>
  </si>
  <si>
    <t>Zřízení kabelového lože 2x10 cm</t>
  </si>
  <si>
    <t>Zához ručně 35x80 m, zemina tř.3</t>
  </si>
  <si>
    <t>Zához ručně 50x120 m, zemina tř.3</t>
  </si>
  <si>
    <t>Zakrytí výstražných fólií</t>
  </si>
  <si>
    <t>Úprava terénu</t>
  </si>
  <si>
    <t>m2</t>
  </si>
  <si>
    <t>Vytýčení trasy inženýrských sítí</t>
  </si>
  <si>
    <t>km</t>
  </si>
  <si>
    <t>Zaměření trasy kabelu</t>
  </si>
  <si>
    <t>Vytýčení trasy kabelu</t>
  </si>
  <si>
    <t>Vybourání stávajícího základu Jp</t>
  </si>
  <si>
    <t>Napojení vedení</t>
  </si>
  <si>
    <t>ZEDNICKÉ - STAVEBNÍ PRÁCE</t>
  </si>
  <si>
    <t>Betonový límec základu</t>
  </si>
  <si>
    <t>Stožárové pouzdro - betonové, beton základový, třída B20</t>
  </si>
  <si>
    <t>POMOCNÁ MONTÁŽNÍ TECHNIKA</t>
  </si>
  <si>
    <t>Montážní plošina</t>
  </si>
  <si>
    <t>Pomocná montážní technika</t>
  </si>
  <si>
    <t>Revize řešené části VO</t>
  </si>
  <si>
    <t>REVITALIZACE VEŘEJNÉHO OSVĚTLENÍ VE FRENŠTÁTĚ P/R - Rekapitulace</t>
  </si>
  <si>
    <r>
      <t xml:space="preserve">LED svítidlo venkovní, </t>
    </r>
    <r>
      <rPr>
        <b/>
        <sz val="10"/>
        <rFont val="Times New Roman CE"/>
        <family val="0"/>
      </rPr>
      <t>97,4 W</t>
    </r>
    <r>
      <rPr>
        <sz val="10"/>
        <rFont val="Times New Roman CE"/>
        <family val="1"/>
      </rPr>
      <t>, 12524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</si>
  <si>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133,2 W</t>
    </r>
    <r>
      <rPr>
        <sz val="10"/>
        <rFont val="Times New Roman CE"/>
        <family val="1"/>
      </rPr>
      <t>, 16307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</si>
  <si>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92,4 W</t>
    </r>
    <r>
      <rPr>
        <sz val="10"/>
        <rFont val="Times New Roman CE"/>
        <family val="1"/>
      </rPr>
      <t>, 12101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</si>
  <si>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75,1 W</t>
    </r>
    <r>
      <rPr>
        <sz val="10"/>
        <rFont val="Times New Roman CE"/>
        <family val="1"/>
      </rPr>
      <t>, 9359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</si>
  <si>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82,0 W</t>
    </r>
    <r>
      <rPr>
        <sz val="10"/>
        <rFont val="Times New Roman CE"/>
        <family val="1"/>
      </rPr>
      <t>, 10303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</si>
  <si>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16,7 W</t>
    </r>
    <r>
      <rPr>
        <sz val="10"/>
        <rFont val="Times New Roman CE"/>
        <family val="1"/>
      </rPr>
      <t>, 2134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</si>
  <si>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22,8 W</t>
    </r>
    <r>
      <rPr>
        <sz val="10"/>
        <rFont val="Times New Roman CE"/>
        <family val="1"/>
      </rPr>
      <t>, 2892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</si>
  <si>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27,5 W</t>
    </r>
    <r>
      <rPr>
        <sz val="10"/>
        <rFont val="Times New Roman CE"/>
        <family val="1"/>
      </rPr>
      <t>, 3579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</si>
  <si>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39,3 W</t>
    </r>
    <r>
      <rPr>
        <sz val="10"/>
        <rFont val="Times New Roman CE"/>
        <family val="1"/>
      </rPr>
      <t>, 4882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</si>
  <si>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34,2 W</t>
    </r>
    <r>
      <rPr>
        <sz val="10"/>
        <rFont val="Times New Roman CE"/>
        <family val="1"/>
      </rPr>
      <t>, 4317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</si>
  <si>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24,2 W</t>
    </r>
    <r>
      <rPr>
        <sz val="10"/>
        <rFont val="Times New Roman CE"/>
        <family val="1"/>
      </rPr>
      <t>, 3235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</si>
  <si>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42,0 W</t>
    </r>
    <r>
      <rPr>
        <sz val="10"/>
        <rFont val="Times New Roman CE"/>
        <family val="1"/>
      </rPr>
      <t>, 5646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</si>
  <si>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51,7 W</t>
    </r>
    <r>
      <rPr>
        <sz val="10"/>
        <rFont val="Times New Roman CE"/>
        <family val="1"/>
      </rPr>
      <t>, 7013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</si>
  <si>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61,6 W</t>
    </r>
    <r>
      <rPr>
        <sz val="10"/>
        <rFont val="Times New Roman CE"/>
        <family val="1"/>
      </rPr>
      <t>, 8067 lm, 2700 K, IP66, IK9, hliníkové těleso,</t>
    </r>
  </si>
  <si>
    <r>
      <t xml:space="preserve">LED svítidlo venkovní asymetrické, </t>
    </r>
    <r>
      <rPr>
        <b/>
        <sz val="10"/>
        <rFont val="Times New Roman CE"/>
        <family val="0"/>
      </rPr>
      <t>34,2 W</t>
    </r>
    <r>
      <rPr>
        <sz val="10"/>
        <rFont val="Times New Roman CE"/>
        <family val="1"/>
      </rPr>
      <t>, 4317 lm, 2700 K, IP66, IK9, hliníkové těleso,</t>
    </r>
  </si>
  <si>
    <r>
      <t xml:space="preserve">LED svítidlo venkovní asymetrické, </t>
    </r>
    <r>
      <rPr>
        <b/>
        <sz val="10"/>
        <rFont val="Times New Roman CE"/>
        <family val="0"/>
      </rPr>
      <t>16,7 W</t>
    </r>
    <r>
      <rPr>
        <sz val="10"/>
        <rFont val="Times New Roman CE"/>
        <family val="1"/>
      </rPr>
      <t>, 2134 lm, 2700 K, IP66, IK9, hliníkové těleso,</t>
    </r>
  </si>
  <si>
    <t>Dokumentace skutečného provedení stavby - DSPS ( 4 paré + CD)</t>
  </si>
  <si>
    <t>Zařízení staveniště</t>
  </si>
  <si>
    <t>F.</t>
  </si>
  <si>
    <t>G.</t>
  </si>
  <si>
    <t>H.</t>
  </si>
  <si>
    <t>Vedlejší rozpočtové náklady, podružný materiál</t>
  </si>
  <si>
    <t>Doprava</t>
  </si>
  <si>
    <t>Svorka připojení k nadzemnímu vedení - AlFe</t>
  </si>
  <si>
    <t>Svorka připojení k nadzemnímu vedení - AES</t>
  </si>
  <si>
    <t>Chránička KOPOFLEX - DN75</t>
  </si>
  <si>
    <t>Rozebrání stávající zámkové dlažby tl. 80 mm</t>
  </si>
  <si>
    <t>Zpětné uložení původní zámkové dlažby 80 mm + podkladní písek nebo jemný makadam</t>
  </si>
  <si>
    <t>DPH 21%</t>
  </si>
  <si>
    <t>uskutečnilo.</t>
  </si>
  <si>
    <t>z přidané hodnoty, a výši daně je povinen doplnit a přiznat příjemce plátce daně, pro kterého se plnění</t>
  </si>
  <si>
    <t>Plnění VZ je předmětem přenesené daňové povinnosti dle § 92a a § 92e zákona č. 235/2004 Sb., o dani</t>
  </si>
  <si>
    <t>I.</t>
  </si>
  <si>
    <t>Protokol o ověření osvětlenosti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</si>
</sst>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name val="Arial CE"/>
      <family val="0"/>
    </font>
    <font>
      <b/>
      <sz val="10"/>
      <name val="Times New Roman"/>
      <family val="1"/>
    </font>
    <font>
      <b/>
      <u val="single"/>
      <sz val="12"/>
      <name val="Arial CE"/>
      <family val="0"/>
    </font>
    <font>
      <b/>
      <i/>
      <sz val="11"/>
      <name val="Arial CE"/>
      <family val="0"/>
    </font>
    <font>
      <i/>
      <sz val="8"/>
      <color indexed="10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Times New Roman CE"/>
      <family val="0"/>
    </font>
    <font>
      <sz val="10"/>
      <color indexed="62"/>
      <name val="Times New Roman CE"/>
      <family val="1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4" tint="-0.24997000396251678"/>
      <name val="Times New Roman CE"/>
      <family val="0"/>
    </font>
    <font>
      <sz val="10"/>
      <color theme="4" tint="-0.24997000396251678"/>
      <name val="Times New Roman CE"/>
      <family val="1"/>
    </font>
    <font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sz val="10"/>
      <color rgb="FFC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>
      <alignment horizontal="left" indent="1"/>
    </xf>
    <xf numFmtId="0" fontId="5" fillId="35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indent="1"/>
    </xf>
    <xf numFmtId="0" fontId="0" fillId="33" borderId="0" xfId="0" applyFont="1" applyFill="1" applyAlignment="1">
      <alignment/>
    </xf>
    <xf numFmtId="0" fontId="8" fillId="0" borderId="11" xfId="0" applyFont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6" fillId="37" borderId="14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 indent="1"/>
    </xf>
    <xf numFmtId="0" fontId="8" fillId="0" borderId="15" xfId="0" applyFont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33" borderId="0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12" fillId="37" borderId="2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left" indent="1"/>
    </xf>
    <xf numFmtId="0" fontId="6" fillId="34" borderId="14" xfId="0" applyFont="1" applyFill="1" applyBorder="1" applyAlignment="1">
      <alignment horizontal="left" indent="1"/>
    </xf>
    <xf numFmtId="0" fontId="7" fillId="33" borderId="27" xfId="0" applyFont="1" applyFill="1" applyBorder="1" applyAlignment="1">
      <alignment horizontal="left" indent="1"/>
    </xf>
    <xf numFmtId="0" fontId="7" fillId="0" borderId="17" xfId="0" applyFont="1" applyFill="1" applyBorder="1" applyAlignment="1">
      <alignment horizontal="left" indent="1"/>
    </xf>
    <xf numFmtId="0" fontId="13" fillId="33" borderId="0" xfId="0" applyFont="1" applyFill="1" applyAlignment="1">
      <alignment/>
    </xf>
    <xf numFmtId="0" fontId="0" fillId="38" borderId="28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9" xfId="0" applyFill="1" applyBorder="1" applyAlignment="1">
      <alignment horizontal="left" indent="1"/>
    </xf>
    <xf numFmtId="0" fontId="0" fillId="33" borderId="30" xfId="0" applyFill="1" applyBorder="1" applyAlignment="1">
      <alignment horizontal="left" indent="1"/>
    </xf>
    <xf numFmtId="0" fontId="0" fillId="33" borderId="29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horizontal="left" indent="1"/>
    </xf>
    <xf numFmtId="0" fontId="0" fillId="33" borderId="31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38" borderId="33" xfId="0" applyFill="1" applyBorder="1" applyAlignment="1">
      <alignment horizontal="left" indent="1"/>
    </xf>
    <xf numFmtId="0" fontId="14" fillId="33" borderId="0" xfId="0" applyFont="1" applyFill="1" applyAlignment="1">
      <alignment horizontal="right"/>
    </xf>
    <xf numFmtId="0" fontId="14" fillId="33" borderId="0" xfId="0" applyFont="1" applyFill="1" applyBorder="1" applyAlignment="1">
      <alignment horizontal="center"/>
    </xf>
    <xf numFmtId="3" fontId="1" fillId="38" borderId="28" xfId="0" applyNumberFormat="1" applyFont="1" applyFill="1" applyBorder="1" applyAlignment="1">
      <alignment horizontal="center"/>
    </xf>
    <xf numFmtId="3" fontId="1" fillId="38" borderId="34" xfId="0" applyNumberFormat="1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40" xfId="0" applyFill="1" applyBorder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Border="1" applyAlignment="1">
      <alignment horizontal="left" indent="1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indent="1"/>
    </xf>
    <xf numFmtId="0" fontId="8" fillId="33" borderId="0" xfId="0" applyFont="1" applyFill="1" applyBorder="1" applyAlignment="1">
      <alignment horizontal="centerContinuous"/>
    </xf>
    <xf numFmtId="0" fontId="14" fillId="0" borderId="0" xfId="0" applyFont="1" applyFill="1" applyAlignment="1">
      <alignment horizontal="right"/>
    </xf>
    <xf numFmtId="0" fontId="6" fillId="37" borderId="41" xfId="0" applyFont="1" applyFill="1" applyBorder="1" applyAlignment="1">
      <alignment horizontal="centerContinuous"/>
    </xf>
    <xf numFmtId="0" fontId="8" fillId="0" borderId="4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0" fillId="38" borderId="43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3" borderId="0" xfId="0" applyFill="1" applyBorder="1" applyAlignment="1">
      <alignment horizontal="left" indent="1"/>
    </xf>
    <xf numFmtId="0" fontId="8" fillId="33" borderId="18" xfId="0" applyFont="1" applyFill="1" applyBorder="1" applyAlignment="1">
      <alignment horizontal="center"/>
    </xf>
    <xf numFmtId="0" fontId="6" fillId="37" borderId="44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8" fillId="39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left" indent="1"/>
    </xf>
    <xf numFmtId="0" fontId="7" fillId="39" borderId="0" xfId="0" applyFont="1" applyFill="1" applyBorder="1" applyAlignment="1">
      <alignment horizontal="center"/>
    </xf>
    <xf numFmtId="0" fontId="15" fillId="39" borderId="0" xfId="0" applyFont="1" applyFill="1" applyAlignment="1">
      <alignment horizontal="center" vertical="center"/>
    </xf>
    <xf numFmtId="0" fontId="0" fillId="39" borderId="0" xfId="0" applyFill="1" applyAlignment="1">
      <alignment/>
    </xf>
    <xf numFmtId="0" fontId="6" fillId="37" borderId="14" xfId="0" applyFont="1" applyFill="1" applyBorder="1" applyAlignment="1">
      <alignment horizontal="centerContinuous"/>
    </xf>
    <xf numFmtId="0" fontId="6" fillId="37" borderId="4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indent="1"/>
    </xf>
    <xf numFmtId="0" fontId="6" fillId="37" borderId="50" xfId="0" applyFont="1" applyFill="1" applyBorder="1" applyAlignment="1">
      <alignment horizontal="centerContinuous"/>
    </xf>
    <xf numFmtId="0" fontId="7" fillId="39" borderId="27" xfId="0" applyFont="1" applyFill="1" applyBorder="1" applyAlignment="1">
      <alignment horizontal="left" indent="1"/>
    </xf>
    <xf numFmtId="0" fontId="8" fillId="39" borderId="12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left" indent="1"/>
    </xf>
    <xf numFmtId="0" fontId="0" fillId="39" borderId="0" xfId="0" applyFill="1" applyBorder="1" applyAlignment="1">
      <alignment/>
    </xf>
    <xf numFmtId="0" fontId="8" fillId="36" borderId="51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36" borderId="48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6" fillId="37" borderId="44" xfId="0" applyFont="1" applyFill="1" applyBorder="1" applyAlignment="1">
      <alignment horizontal="centerContinuous"/>
    </xf>
    <xf numFmtId="0" fontId="7" fillId="0" borderId="49" xfId="0" applyFont="1" applyFill="1" applyBorder="1" applyAlignment="1">
      <alignment horizontal="left" indent="1"/>
    </xf>
    <xf numFmtId="0" fontId="8" fillId="39" borderId="16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left" indent="1"/>
    </xf>
    <xf numFmtId="0" fontId="8" fillId="0" borderId="53" xfId="0" applyFont="1" applyBorder="1" applyAlignment="1">
      <alignment horizontal="center"/>
    </xf>
    <xf numFmtId="0" fontId="7" fillId="39" borderId="17" xfId="0" applyFont="1" applyFill="1" applyBorder="1" applyAlignment="1">
      <alignment horizontal="left" indent="1"/>
    </xf>
    <xf numFmtId="0" fontId="6" fillId="33" borderId="54" xfId="0" applyFont="1" applyFill="1" applyBorder="1" applyAlignment="1">
      <alignment horizontal="left" indent="1"/>
    </xf>
    <xf numFmtId="0" fontId="7" fillId="33" borderId="49" xfId="0" applyFont="1" applyFill="1" applyBorder="1" applyAlignment="1">
      <alignment horizontal="left" indent="1"/>
    </xf>
    <xf numFmtId="0" fontId="8" fillId="33" borderId="48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8" fillId="39" borderId="55" xfId="0" applyFont="1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56" xfId="0" applyFill="1" applyBorder="1" applyAlignment="1">
      <alignment horizontal="left" indent="1"/>
    </xf>
    <xf numFmtId="0" fontId="7" fillId="39" borderId="57" xfId="0" applyFont="1" applyFill="1" applyBorder="1" applyAlignment="1">
      <alignment horizontal="left" indent="1"/>
    </xf>
    <xf numFmtId="0" fontId="8" fillId="36" borderId="58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36" borderId="55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left" indent="1"/>
    </xf>
    <xf numFmtId="0" fontId="6" fillId="37" borderId="5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40" borderId="19" xfId="0" applyFont="1" applyFill="1" applyBorder="1" applyAlignment="1">
      <alignment horizontal="center"/>
    </xf>
    <xf numFmtId="0" fontId="55" fillId="13" borderId="57" xfId="0" applyFont="1" applyFill="1" applyBorder="1" applyAlignment="1">
      <alignment horizontal="center"/>
    </xf>
    <xf numFmtId="0" fontId="56" fillId="13" borderId="55" xfId="0" applyFont="1" applyFill="1" applyBorder="1" applyAlignment="1">
      <alignment horizontal="center"/>
    </xf>
    <xf numFmtId="0" fontId="56" fillId="13" borderId="18" xfId="0" applyFont="1" applyFill="1" applyBorder="1" applyAlignment="1">
      <alignment horizontal="center"/>
    </xf>
    <xf numFmtId="0" fontId="55" fillId="13" borderId="17" xfId="0" applyFont="1" applyFill="1" applyBorder="1" applyAlignment="1">
      <alignment horizontal="center"/>
    </xf>
    <xf numFmtId="0" fontId="8" fillId="39" borderId="60" xfId="0" applyFont="1" applyFill="1" applyBorder="1" applyAlignment="1">
      <alignment horizontal="center"/>
    </xf>
    <xf numFmtId="0" fontId="8" fillId="39" borderId="61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62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8" fillId="39" borderId="62" xfId="0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64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/>
    </xf>
    <xf numFmtId="0" fontId="6" fillId="41" borderId="13" xfId="0" applyFont="1" applyFill="1" applyBorder="1" applyAlignment="1">
      <alignment horizontal="center"/>
    </xf>
    <xf numFmtId="0" fontId="8" fillId="39" borderId="55" xfId="0" applyFont="1" applyFill="1" applyBorder="1" applyAlignment="1">
      <alignment horizontal="center" vertical="center"/>
    </xf>
    <xf numFmtId="0" fontId="8" fillId="39" borderId="60" xfId="0" applyFont="1" applyFill="1" applyBorder="1" applyAlignment="1">
      <alignment horizontal="center" vertical="center"/>
    </xf>
    <xf numFmtId="0" fontId="56" fillId="13" borderId="55" xfId="0" applyFont="1" applyFill="1" applyBorder="1" applyAlignment="1">
      <alignment horizontal="center" vertical="center"/>
    </xf>
    <xf numFmtId="0" fontId="55" fillId="13" borderId="57" xfId="0" applyFont="1" applyFill="1" applyBorder="1" applyAlignment="1">
      <alignment horizontal="center" vertical="center"/>
    </xf>
    <xf numFmtId="0" fontId="8" fillId="36" borderId="58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36" borderId="55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39" borderId="66" xfId="0" applyFont="1" applyFill="1" applyBorder="1" applyAlignment="1">
      <alignment horizontal="center" vertical="center"/>
    </xf>
    <xf numFmtId="0" fontId="8" fillId="39" borderId="67" xfId="0" applyFont="1" applyFill="1" applyBorder="1" applyAlignment="1">
      <alignment horizontal="center" vertical="center"/>
    </xf>
    <xf numFmtId="0" fontId="56" fillId="13" borderId="66" xfId="0" applyFont="1" applyFill="1" applyBorder="1" applyAlignment="1">
      <alignment horizontal="center" vertical="center"/>
    </xf>
    <xf numFmtId="0" fontId="55" fillId="13" borderId="68" xfId="0" applyFont="1" applyFill="1" applyBorder="1" applyAlignment="1">
      <alignment horizontal="center" vertical="center"/>
    </xf>
    <xf numFmtId="0" fontId="8" fillId="36" borderId="69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36" borderId="66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indent="1"/>
    </xf>
    <xf numFmtId="0" fontId="8" fillId="39" borderId="0" xfId="0" applyFont="1" applyFill="1" applyBorder="1" applyAlignment="1">
      <alignment horizontal="center" vertical="center"/>
    </xf>
    <xf numFmtId="0" fontId="7" fillId="39" borderId="0" xfId="0" applyFont="1" applyFill="1" applyBorder="1" applyAlignment="1" applyProtection="1">
      <alignment horizontal="left" vertical="center" wrapText="1" indent="1"/>
      <protection locked="0"/>
    </xf>
    <xf numFmtId="0" fontId="8" fillId="33" borderId="0" xfId="0" applyFont="1" applyFill="1" applyBorder="1" applyAlignment="1">
      <alignment horizontal="left" vertical="center" indent="1"/>
    </xf>
    <xf numFmtId="0" fontId="56" fillId="39" borderId="0" xfId="0" applyFont="1" applyFill="1" applyBorder="1" applyAlignment="1">
      <alignment horizontal="center" vertical="center"/>
    </xf>
    <xf numFmtId="0" fontId="55" fillId="39" borderId="0" xfId="0" applyFont="1" applyFill="1" applyBorder="1" applyAlignment="1">
      <alignment horizontal="center" vertical="center"/>
    </xf>
    <xf numFmtId="0" fontId="7" fillId="39" borderId="68" xfId="0" applyFont="1" applyFill="1" applyBorder="1" applyAlignment="1" applyProtection="1">
      <alignment horizontal="left" vertical="center" wrapText="1" indent="1"/>
      <protection/>
    </xf>
    <xf numFmtId="0" fontId="0" fillId="39" borderId="45" xfId="0" applyFont="1" applyFill="1" applyBorder="1" applyAlignment="1">
      <alignment horizontal="left" indent="1"/>
    </xf>
    <xf numFmtId="0" fontId="0" fillId="39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7" fillId="39" borderId="57" xfId="0" applyFont="1" applyFill="1" applyBorder="1" applyAlignment="1" applyProtection="1">
      <alignment horizontal="left" vertical="center" wrapText="1" indent="1"/>
      <protection/>
    </xf>
    <xf numFmtId="0" fontId="56" fillId="13" borderId="12" xfId="0" applyFont="1" applyFill="1" applyBorder="1" applyAlignment="1">
      <alignment horizontal="center"/>
    </xf>
    <xf numFmtId="0" fontId="56" fillId="13" borderId="16" xfId="0" applyFont="1" applyFill="1" applyBorder="1" applyAlignment="1">
      <alignment horizontal="center"/>
    </xf>
    <xf numFmtId="0" fontId="55" fillId="13" borderId="11" xfId="0" applyFont="1" applyFill="1" applyBorder="1" applyAlignment="1">
      <alignment horizontal="center"/>
    </xf>
    <xf numFmtId="0" fontId="55" fillId="13" borderId="15" xfId="0" applyFont="1" applyFill="1" applyBorder="1" applyAlignment="1">
      <alignment horizontal="center"/>
    </xf>
    <xf numFmtId="0" fontId="0" fillId="39" borderId="0" xfId="0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8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 wrapText="1"/>
    </xf>
    <xf numFmtId="0" fontId="6" fillId="39" borderId="54" xfId="0" applyFont="1" applyFill="1" applyBorder="1" applyAlignment="1">
      <alignment horizontal="left" indent="1"/>
    </xf>
    <xf numFmtId="0" fontId="8" fillId="33" borderId="11" xfId="0" applyFont="1" applyFill="1" applyBorder="1" applyAlignment="1">
      <alignment horizontal="left" indent="1"/>
    </xf>
    <xf numFmtId="0" fontId="8" fillId="40" borderId="11" xfId="0" applyFont="1" applyFill="1" applyBorder="1" applyAlignment="1">
      <alignment horizontal="left" indent="1"/>
    </xf>
    <xf numFmtId="0" fontId="8" fillId="39" borderId="48" xfId="0" applyFont="1" applyFill="1" applyBorder="1" applyAlignment="1">
      <alignment horizontal="center"/>
    </xf>
    <xf numFmtId="0" fontId="8" fillId="39" borderId="63" xfId="0" applyFont="1" applyFill="1" applyBorder="1" applyAlignment="1">
      <alignment horizontal="center"/>
    </xf>
    <xf numFmtId="0" fontId="7" fillId="39" borderId="49" xfId="0" applyFont="1" applyFill="1" applyBorder="1" applyAlignment="1">
      <alignment horizontal="left" indent="1"/>
    </xf>
    <xf numFmtId="0" fontId="56" fillId="13" borderId="48" xfId="0" applyFont="1" applyFill="1" applyBorder="1" applyAlignment="1">
      <alignment horizontal="center"/>
    </xf>
    <xf numFmtId="0" fontId="55" fillId="13" borderId="49" xfId="0" applyFont="1" applyFill="1" applyBorder="1" applyAlignment="1">
      <alignment horizontal="center"/>
    </xf>
    <xf numFmtId="0" fontId="8" fillId="40" borderId="21" xfId="0" applyFont="1" applyFill="1" applyBorder="1" applyAlignment="1">
      <alignment horizontal="center"/>
    </xf>
    <xf numFmtId="0" fontId="8" fillId="40" borderId="15" xfId="0" applyFont="1" applyFill="1" applyBorder="1" applyAlignment="1">
      <alignment horizontal="left" indent="1"/>
    </xf>
    <xf numFmtId="0" fontId="59" fillId="39" borderId="0" xfId="0" applyFont="1" applyFill="1" applyBorder="1" applyAlignment="1">
      <alignment horizontal="center" vertical="center"/>
    </xf>
    <xf numFmtId="0" fontId="0" fillId="39" borderId="46" xfId="0" applyFont="1" applyFill="1" applyBorder="1" applyAlignment="1">
      <alignment horizontal="left" indent="1"/>
    </xf>
    <xf numFmtId="0" fontId="6" fillId="34" borderId="71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Continuous"/>
    </xf>
    <xf numFmtId="0" fontId="55" fillId="0" borderId="46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6" fillId="0" borderId="16" xfId="0" applyFont="1" applyFill="1" applyBorder="1" applyAlignment="1">
      <alignment horizontal="centerContinuous"/>
    </xf>
    <xf numFmtId="0" fontId="55" fillId="0" borderId="15" xfId="0" applyFont="1" applyBorder="1" applyAlignment="1">
      <alignment horizontal="center"/>
    </xf>
    <xf numFmtId="0" fontId="7" fillId="39" borderId="15" xfId="0" applyFont="1" applyFill="1" applyBorder="1" applyAlignment="1">
      <alignment horizontal="left" indent="1"/>
    </xf>
    <xf numFmtId="0" fontId="55" fillId="0" borderId="46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6" fillId="39" borderId="0" xfId="0" applyFont="1" applyFill="1" applyBorder="1" applyAlignment="1">
      <alignment horizontal="centerContinuous"/>
    </xf>
    <xf numFmtId="0" fontId="55" fillId="39" borderId="0" xfId="0" applyFont="1" applyFill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7" fillId="0" borderId="57" xfId="0" applyFont="1" applyFill="1" applyBorder="1" applyAlignment="1">
      <alignment horizontal="left" indent="1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56" fillId="0" borderId="55" xfId="0" applyFont="1" applyFill="1" applyBorder="1" applyAlignment="1">
      <alignment horizontal="centerContinuous"/>
    </xf>
    <xf numFmtId="0" fontId="56" fillId="0" borderId="18" xfId="0" applyFont="1" applyFill="1" applyBorder="1" applyAlignment="1">
      <alignment horizontal="centerContinuous"/>
    </xf>
    <xf numFmtId="0" fontId="56" fillId="0" borderId="48" xfId="0" applyFont="1" applyFill="1" applyBorder="1" applyAlignment="1">
      <alignment horizontal="centerContinuous"/>
    </xf>
    <xf numFmtId="0" fontId="55" fillId="0" borderId="72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5" fillId="0" borderId="73" xfId="0" applyFont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55" fillId="39" borderId="0" xfId="0" applyFont="1" applyFill="1" applyBorder="1" applyAlignment="1">
      <alignment horizontal="center"/>
    </xf>
    <xf numFmtId="0" fontId="8" fillId="33" borderId="67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left" indent="1"/>
    </xf>
    <xf numFmtId="0" fontId="56" fillId="0" borderId="66" xfId="0" applyFont="1" applyFill="1" applyBorder="1" applyAlignment="1">
      <alignment horizontal="centerContinuous"/>
    </xf>
    <xf numFmtId="0" fontId="55" fillId="0" borderId="74" xfId="0" applyFont="1" applyBorder="1" applyAlignment="1">
      <alignment horizontal="center"/>
    </xf>
    <xf numFmtId="0" fontId="8" fillId="36" borderId="66" xfId="0" applyFont="1" applyFill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33" borderId="7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3" fontId="0" fillId="38" borderId="78" xfId="0" applyNumberFormat="1" applyFill="1" applyBorder="1" applyAlignment="1">
      <alignment horizontal="center"/>
    </xf>
    <xf numFmtId="3" fontId="0" fillId="38" borderId="79" xfId="0" applyNumberFormat="1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0" fontId="0" fillId="42" borderId="38" xfId="0" applyFill="1" applyBorder="1" applyAlignment="1">
      <alignment horizontal="center"/>
    </xf>
    <xf numFmtId="0" fontId="0" fillId="42" borderId="80" xfId="0" applyFill="1" applyBorder="1" applyAlignment="1">
      <alignment horizontal="center"/>
    </xf>
    <xf numFmtId="0" fontId="0" fillId="42" borderId="18" xfId="0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33" borderId="46" xfId="0" applyFill="1" applyBorder="1" applyAlignment="1">
      <alignment horizontal="left" indent="1"/>
    </xf>
    <xf numFmtId="0" fontId="0" fillId="33" borderId="63" xfId="0" applyFill="1" applyBorder="1" applyAlignment="1">
      <alignment horizontal="left" indent="1"/>
    </xf>
    <xf numFmtId="0" fontId="0" fillId="33" borderId="63" xfId="0" applyFill="1" applyBorder="1" applyAlignment="1">
      <alignment/>
    </xf>
    <xf numFmtId="0" fontId="0" fillId="41" borderId="52" xfId="0" applyFill="1" applyBorder="1" applyAlignment="1">
      <alignment horizontal="center"/>
    </xf>
    <xf numFmtId="0" fontId="16" fillId="34" borderId="81" xfId="0" applyFont="1" applyFill="1" applyBorder="1" applyAlignment="1">
      <alignment horizontal="center" vertical="center"/>
    </xf>
    <xf numFmtId="0" fontId="16" fillId="34" borderId="82" xfId="0" applyFont="1" applyFill="1" applyBorder="1" applyAlignment="1">
      <alignment horizontal="center" vertical="center"/>
    </xf>
    <xf numFmtId="0" fontId="16" fillId="34" borderId="83" xfId="0" applyFont="1" applyFill="1" applyBorder="1" applyAlignment="1">
      <alignment horizontal="center" vertical="center"/>
    </xf>
    <xf numFmtId="0" fontId="16" fillId="34" borderId="84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6" fillId="34" borderId="85" xfId="0" applyFont="1" applyFill="1" applyBorder="1" applyAlignment="1">
      <alignment horizontal="center" vertical="center"/>
    </xf>
    <xf numFmtId="0" fontId="8" fillId="33" borderId="86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37" borderId="8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8" fillId="33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8" fillId="33" borderId="90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8" fillId="36" borderId="4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8" fillId="39" borderId="43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0" fontId="56" fillId="0" borderId="39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 indent="1"/>
    </xf>
    <xf numFmtId="0" fontId="56" fillId="0" borderId="95" xfId="0" applyFont="1" applyFill="1" applyBorder="1" applyAlignment="1">
      <alignment horizontal="center" vertical="center"/>
    </xf>
    <xf numFmtId="0" fontId="55" fillId="0" borderId="96" xfId="0" applyFont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39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8" fillId="36" borderId="95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8" fillId="33" borderId="98" xfId="0" applyFont="1" applyFill="1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8" fillId="39" borderId="95" xfId="0" applyFont="1" applyFill="1" applyBorder="1" applyAlignment="1">
      <alignment horizontal="center" vertical="center"/>
    </xf>
    <xf numFmtId="0" fontId="8" fillId="39" borderId="101" xfId="0" applyFont="1" applyFill="1" applyBorder="1" applyAlignment="1">
      <alignment horizontal="center" vertical="center"/>
    </xf>
    <xf numFmtId="0" fontId="56" fillId="33" borderId="95" xfId="0" applyFont="1" applyFill="1" applyBorder="1" applyAlignment="1">
      <alignment horizontal="center" vertical="center"/>
    </xf>
    <xf numFmtId="0" fontId="55" fillId="33" borderId="96" xfId="0" applyFont="1" applyFill="1" applyBorder="1" applyAlignment="1">
      <alignment horizontal="center" vertical="center"/>
    </xf>
    <xf numFmtId="0" fontId="6" fillId="43" borderId="102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3" borderId="26" xfId="0" applyFill="1" applyBorder="1" applyAlignment="1">
      <alignment horizontal="center" vertical="center"/>
    </xf>
    <xf numFmtId="0" fontId="12" fillId="43" borderId="102" xfId="0" applyFont="1" applyFill="1" applyBorder="1" applyAlignment="1">
      <alignment horizontal="center" vertical="center"/>
    </xf>
    <xf numFmtId="0" fontId="12" fillId="43" borderId="26" xfId="0" applyFont="1" applyFill="1" applyBorder="1" applyAlignment="1">
      <alignment horizontal="center" vertical="center"/>
    </xf>
    <xf numFmtId="0" fontId="12" fillId="41" borderId="102" xfId="0" applyFont="1" applyFill="1" applyBorder="1" applyAlignment="1">
      <alignment horizontal="center" vertical="center"/>
    </xf>
    <xf numFmtId="0" fontId="0" fillId="41" borderId="26" xfId="0" applyFill="1" applyBorder="1" applyAlignment="1">
      <alignment horizontal="center" vertical="center"/>
    </xf>
    <xf numFmtId="0" fontId="4" fillId="44" borderId="81" xfId="0" applyFont="1" applyFill="1" applyBorder="1" applyAlignment="1">
      <alignment horizontal="left" vertical="center" indent="2"/>
    </xf>
    <xf numFmtId="0" fontId="4" fillId="44" borderId="82" xfId="0" applyFont="1" applyFill="1" applyBorder="1" applyAlignment="1">
      <alignment horizontal="left" vertical="center" indent="2"/>
    </xf>
    <xf numFmtId="0" fontId="0" fillId="0" borderId="82" xfId="0" applyBorder="1" applyAlignment="1">
      <alignment horizontal="left" indent="2"/>
    </xf>
    <xf numFmtId="0" fontId="0" fillId="0" borderId="83" xfId="0" applyBorder="1" applyAlignment="1">
      <alignment horizontal="left" indent="2"/>
    </xf>
    <xf numFmtId="0" fontId="0" fillId="0" borderId="84" xfId="0" applyBorder="1" applyAlignment="1">
      <alignment horizontal="left" indent="2"/>
    </xf>
    <xf numFmtId="0" fontId="0" fillId="0" borderId="63" xfId="0" applyBorder="1" applyAlignment="1">
      <alignment horizontal="left" indent="2"/>
    </xf>
    <xf numFmtId="0" fontId="0" fillId="0" borderId="85" xfId="0" applyBorder="1" applyAlignment="1">
      <alignment horizontal="left" indent="2"/>
    </xf>
    <xf numFmtId="0" fontId="0" fillId="0" borderId="100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38" borderId="48" xfId="0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1">
      <selection activeCell="D33" sqref="D33"/>
    </sheetView>
  </sheetViews>
  <sheetFormatPr defaultColWidth="9.00390625" defaultRowHeight="12.75"/>
  <cols>
    <col min="1" max="1" width="6.00390625" style="0" customWidth="1"/>
    <col min="2" max="2" width="62.125" style="0" customWidth="1"/>
    <col min="3" max="3" width="9.625" style="0" bestFit="1" customWidth="1"/>
  </cols>
  <sheetData>
    <row r="1" spans="1:4" ht="12.75">
      <c r="A1" s="233" t="s">
        <v>205</v>
      </c>
      <c r="B1" s="234"/>
      <c r="C1" s="234"/>
      <c r="D1" s="235"/>
    </row>
    <row r="2" spans="1:4" ht="24.75" customHeight="1" thickBot="1">
      <c r="A2" s="236"/>
      <c r="B2" s="237"/>
      <c r="C2" s="237"/>
      <c r="D2" s="238"/>
    </row>
    <row r="3" spans="1:4" ht="13.5" thickBot="1">
      <c r="A3" s="1"/>
      <c r="B3" s="1"/>
      <c r="C3" s="1"/>
      <c r="D3" s="1"/>
    </row>
    <row r="4" spans="1:4" ht="15.75">
      <c r="A4" s="1"/>
      <c r="B4" s="36" t="s">
        <v>40</v>
      </c>
      <c r="C4" s="55" t="s">
        <v>33</v>
      </c>
      <c r="D4" s="56" t="s">
        <v>34</v>
      </c>
    </row>
    <row r="5" spans="1:4" ht="13.5" thickBot="1">
      <c r="A5" s="1"/>
      <c r="B5" s="1"/>
      <c r="C5" s="72" t="s">
        <v>32</v>
      </c>
      <c r="D5" s="73" t="s">
        <v>32</v>
      </c>
    </row>
    <row r="6" spans="1:4" ht="12.75">
      <c r="A6" s="110" t="s">
        <v>6</v>
      </c>
      <c r="B6" s="111" t="s">
        <v>59</v>
      </c>
      <c r="C6" s="223">
        <f>Položky!G24</f>
        <v>0</v>
      </c>
      <c r="D6" s="224">
        <f>Položky!I24</f>
        <v>0</v>
      </c>
    </row>
    <row r="7" spans="1:4" ht="12.75">
      <c r="A7" s="108" t="s">
        <v>7</v>
      </c>
      <c r="B7" s="161" t="s">
        <v>105</v>
      </c>
      <c r="C7" s="225">
        <f>Položky!G27</f>
        <v>0</v>
      </c>
      <c r="D7" s="226">
        <f>Položky!I27</f>
        <v>0</v>
      </c>
    </row>
    <row r="8" spans="1:4" ht="12.75">
      <c r="A8" s="108" t="s">
        <v>8</v>
      </c>
      <c r="B8" s="161" t="s">
        <v>106</v>
      </c>
      <c r="C8" s="225">
        <f>Položky!G30</f>
        <v>0</v>
      </c>
      <c r="D8" s="226">
        <f>Položky!I30</f>
        <v>0</v>
      </c>
    </row>
    <row r="9" spans="1:4" ht="12.75">
      <c r="A9" s="108" t="s">
        <v>9</v>
      </c>
      <c r="B9" s="161" t="s">
        <v>107</v>
      </c>
      <c r="C9" s="225">
        <f>Položky!G33</f>
        <v>0</v>
      </c>
      <c r="D9" s="226">
        <f>Položky!I33</f>
        <v>0</v>
      </c>
    </row>
    <row r="10" spans="1:4" ht="12.75">
      <c r="A10" s="108" t="s">
        <v>10</v>
      </c>
      <c r="B10" s="161" t="s">
        <v>108</v>
      </c>
      <c r="C10" s="225">
        <f>Položky!G37</f>
        <v>0</v>
      </c>
      <c r="D10" s="226">
        <f>Položky!I37</f>
        <v>0</v>
      </c>
    </row>
    <row r="11" spans="1:4" ht="12.75">
      <c r="A11" s="108" t="s">
        <v>11</v>
      </c>
      <c r="B11" s="161" t="s">
        <v>109</v>
      </c>
      <c r="C11" s="225">
        <f>Položky!G40</f>
        <v>0</v>
      </c>
      <c r="D11" s="226">
        <f>Položky!I40</f>
        <v>0</v>
      </c>
    </row>
    <row r="12" spans="1:4" ht="12.75">
      <c r="A12" s="108" t="s">
        <v>12</v>
      </c>
      <c r="B12" s="161" t="s">
        <v>110</v>
      </c>
      <c r="C12" s="225">
        <f>Položky!G43</f>
        <v>0</v>
      </c>
      <c r="D12" s="226">
        <f>Položky!I43</f>
        <v>0</v>
      </c>
    </row>
    <row r="13" spans="1:4" ht="12.75">
      <c r="A13" s="108" t="s">
        <v>13</v>
      </c>
      <c r="B13" s="161" t="s">
        <v>111</v>
      </c>
      <c r="C13" s="225">
        <f>Položky!G46</f>
        <v>0</v>
      </c>
      <c r="D13" s="226">
        <f>Položky!I46</f>
        <v>0</v>
      </c>
    </row>
    <row r="14" spans="1:4" ht="12.75">
      <c r="A14" s="108" t="s">
        <v>14</v>
      </c>
      <c r="B14" s="161" t="s">
        <v>112</v>
      </c>
      <c r="C14" s="225">
        <f>Položky!G49</f>
        <v>0</v>
      </c>
      <c r="D14" s="226">
        <f>Položky!I49</f>
        <v>0</v>
      </c>
    </row>
    <row r="15" spans="1:4" ht="12.75">
      <c r="A15" s="108" t="s">
        <v>15</v>
      </c>
      <c r="B15" s="161" t="s">
        <v>113</v>
      </c>
      <c r="C15" s="225">
        <f>Položky!G52</f>
        <v>0</v>
      </c>
      <c r="D15" s="226">
        <f>Položky!I52</f>
        <v>0</v>
      </c>
    </row>
    <row r="16" spans="1:4" ht="12.75">
      <c r="A16" s="108" t="s">
        <v>16</v>
      </c>
      <c r="B16" s="161" t="s">
        <v>125</v>
      </c>
      <c r="C16" s="225">
        <f>Položky!G60</f>
        <v>0</v>
      </c>
      <c r="D16" s="226">
        <f>Položky!I60</f>
        <v>0</v>
      </c>
    </row>
    <row r="17" spans="1:4" ht="12.75">
      <c r="A17" s="162" t="s">
        <v>17</v>
      </c>
      <c r="B17" s="161" t="s">
        <v>51</v>
      </c>
      <c r="C17" s="225">
        <f>Položky!G110</f>
        <v>0</v>
      </c>
      <c r="D17" s="226">
        <f>Položky!I110</f>
        <v>0</v>
      </c>
    </row>
    <row r="18" spans="1:4" ht="12.75">
      <c r="A18" s="162" t="s">
        <v>48</v>
      </c>
      <c r="B18" s="161" t="s">
        <v>151</v>
      </c>
      <c r="C18" s="225">
        <f>Položky!G128</f>
        <v>0</v>
      </c>
      <c r="D18" s="226">
        <f>Položky!I128</f>
        <v>0</v>
      </c>
    </row>
    <row r="19" spans="1:4" ht="12.75">
      <c r="A19" s="162" t="s">
        <v>18</v>
      </c>
      <c r="B19" s="161" t="s">
        <v>35</v>
      </c>
      <c r="C19" s="225">
        <f>Položky!G134</f>
        <v>0</v>
      </c>
      <c r="D19" s="226">
        <f>Položky!I134</f>
        <v>0</v>
      </c>
    </row>
    <row r="20" spans="1:4" ht="12.75">
      <c r="A20" s="162" t="s">
        <v>19</v>
      </c>
      <c r="B20" s="184" t="s">
        <v>145</v>
      </c>
      <c r="C20" s="227">
        <f>Položky!G143</f>
        <v>0</v>
      </c>
      <c r="D20" s="228">
        <f>Položky!I143</f>
        <v>0</v>
      </c>
    </row>
    <row r="21" spans="1:4" ht="12.75">
      <c r="A21" s="162" t="s">
        <v>20</v>
      </c>
      <c r="B21" s="184" t="s">
        <v>174</v>
      </c>
      <c r="C21" s="227">
        <f>Položky!G148</f>
        <v>0</v>
      </c>
      <c r="D21" s="228">
        <f>Položky!I148</f>
        <v>0</v>
      </c>
    </row>
    <row r="22" spans="1:4" ht="12.75">
      <c r="A22" s="162" t="s">
        <v>21</v>
      </c>
      <c r="B22" s="184" t="s">
        <v>180</v>
      </c>
      <c r="C22" s="227">
        <f>Položky!G151</f>
        <v>0</v>
      </c>
      <c r="D22" s="228">
        <f>Položky!I151</f>
        <v>0</v>
      </c>
    </row>
    <row r="23" spans="1:4" ht="12.75">
      <c r="A23" s="162" t="s">
        <v>22</v>
      </c>
      <c r="B23" s="184" t="s">
        <v>62</v>
      </c>
      <c r="C23" s="227">
        <f>Položky!G172</f>
        <v>0</v>
      </c>
      <c r="D23" s="228">
        <f>Položky!I172</f>
        <v>0</v>
      </c>
    </row>
    <row r="24" spans="1:4" ht="12.75">
      <c r="A24" s="162" t="s">
        <v>23</v>
      </c>
      <c r="B24" s="184" t="s">
        <v>203</v>
      </c>
      <c r="C24" s="227">
        <f>Položky!G175</f>
        <v>0</v>
      </c>
      <c r="D24" s="228">
        <f>Položky!I175</f>
        <v>0</v>
      </c>
    </row>
    <row r="25" spans="1:4" ht="4.5" customHeight="1" thickBot="1">
      <c r="A25" s="62"/>
      <c r="B25" s="49"/>
      <c r="C25" s="80"/>
      <c r="D25" s="81"/>
    </row>
    <row r="26" spans="1:4" ht="12.75" customHeight="1" thickBot="1">
      <c r="A26" s="37"/>
      <c r="B26" s="50" t="s">
        <v>44</v>
      </c>
      <c r="C26" s="53">
        <f>SUM(C6:C24)</f>
        <v>0</v>
      </c>
      <c r="D26" s="54">
        <f>SUM(D6:D24)</f>
        <v>0</v>
      </c>
    </row>
    <row r="27" spans="1:4" ht="12.75">
      <c r="A27" s="1"/>
      <c r="B27" s="1"/>
      <c r="C27" s="1"/>
      <c r="D27" s="1"/>
    </row>
    <row r="28" spans="1:4" ht="12.75">
      <c r="A28" s="1"/>
      <c r="B28" s="1"/>
      <c r="C28" s="38"/>
      <c r="D28" s="38"/>
    </row>
    <row r="29" spans="1:4" ht="16.5" thickBot="1">
      <c r="A29" s="1"/>
      <c r="B29" s="36" t="s">
        <v>30</v>
      </c>
      <c r="C29" s="38"/>
      <c r="D29" s="38"/>
    </row>
    <row r="30" spans="2:4" ht="13.5" thickBot="1">
      <c r="B30" s="1"/>
      <c r="C30" s="1"/>
      <c r="D30" s="57" t="s">
        <v>32</v>
      </c>
    </row>
    <row r="31" spans="1:4" ht="12.75">
      <c r="A31" s="58" t="s">
        <v>36</v>
      </c>
      <c r="B31" s="44" t="s">
        <v>33</v>
      </c>
      <c r="C31" s="45"/>
      <c r="D31" s="220">
        <f>C26</f>
        <v>0</v>
      </c>
    </row>
    <row r="32" spans="1:4" ht="12.75">
      <c r="A32" s="59" t="s">
        <v>37</v>
      </c>
      <c r="B32" s="40" t="s">
        <v>41</v>
      </c>
      <c r="C32" s="43"/>
      <c r="D32" s="221">
        <f>D26</f>
        <v>0</v>
      </c>
    </row>
    <row r="33" spans="1:4" ht="12.75">
      <c r="A33" s="60" t="s">
        <v>38</v>
      </c>
      <c r="B33" s="39" t="s">
        <v>42</v>
      </c>
      <c r="C33" s="41"/>
      <c r="D33" s="61">
        <f>Položky!J178</f>
        <v>0</v>
      </c>
    </row>
    <row r="34" spans="1:4" ht="12.75">
      <c r="A34" s="60" t="s">
        <v>39</v>
      </c>
      <c r="B34" s="39" t="s">
        <v>223</v>
      </c>
      <c r="C34" s="41"/>
      <c r="D34" s="222">
        <v>0</v>
      </c>
    </row>
    <row r="35" spans="1:4" ht="12.75">
      <c r="A35" s="60" t="s">
        <v>43</v>
      </c>
      <c r="B35" s="39" t="s">
        <v>227</v>
      </c>
      <c r="C35" s="41"/>
      <c r="D35" s="222">
        <v>0</v>
      </c>
    </row>
    <row r="36" spans="1:4" ht="12.75">
      <c r="A36" s="60" t="s">
        <v>224</v>
      </c>
      <c r="B36" s="39" t="s">
        <v>228</v>
      </c>
      <c r="C36" s="41"/>
      <c r="D36" s="222">
        <v>0</v>
      </c>
    </row>
    <row r="37" spans="1:4" ht="12.75">
      <c r="A37" s="60" t="s">
        <v>225</v>
      </c>
      <c r="B37" s="229" t="s">
        <v>31</v>
      </c>
      <c r="C37" s="41"/>
      <c r="D37" s="222">
        <v>0</v>
      </c>
    </row>
    <row r="38" spans="1:4" ht="12.75">
      <c r="A38" s="60" t="s">
        <v>226</v>
      </c>
      <c r="B38" s="39" t="s">
        <v>239</v>
      </c>
      <c r="C38" s="41"/>
      <c r="D38" s="222">
        <v>0</v>
      </c>
    </row>
    <row r="39" spans="1:4" ht="13.5" thickBot="1">
      <c r="A39" s="329" t="s">
        <v>238</v>
      </c>
      <c r="B39" s="230" t="s">
        <v>222</v>
      </c>
      <c r="C39" s="231"/>
      <c r="D39" s="232">
        <v>0</v>
      </c>
    </row>
    <row r="40" spans="1:4" ht="12.75">
      <c r="A40" s="38"/>
      <c r="B40" s="74"/>
      <c r="C40" s="9"/>
      <c r="D40" s="330">
        <f>SUM(D31:D39)</f>
        <v>0</v>
      </c>
    </row>
    <row r="41" spans="1:4" ht="12.75">
      <c r="A41" s="1"/>
      <c r="C41" s="42"/>
      <c r="D41" s="1"/>
    </row>
    <row r="42" spans="1:6" ht="12.75">
      <c r="A42" s="1"/>
      <c r="B42" s="1"/>
      <c r="C42" s="1"/>
      <c r="D42" s="1"/>
      <c r="F42" s="63"/>
    </row>
    <row r="43" spans="1:6" ht="14.25">
      <c r="A43" s="1"/>
      <c r="B43" s="47" t="s">
        <v>45</v>
      </c>
      <c r="C43" s="51">
        <f>D40</f>
        <v>0</v>
      </c>
      <c r="D43" s="52" t="s">
        <v>32</v>
      </c>
      <c r="F43" s="68"/>
    </row>
    <row r="44" spans="1:6" ht="14.25">
      <c r="A44" s="1"/>
      <c r="B44" s="163" t="s">
        <v>234</v>
      </c>
      <c r="C44" s="51">
        <f>C43*0.21</f>
        <v>0</v>
      </c>
      <c r="D44" s="52" t="s">
        <v>32</v>
      </c>
      <c r="F44" s="68"/>
    </row>
    <row r="45" spans="1:6" ht="14.25">
      <c r="A45" s="1"/>
      <c r="B45" s="47" t="s">
        <v>46</v>
      </c>
      <c r="C45" s="51">
        <f>SUM(C43:C44)</f>
        <v>0</v>
      </c>
      <c r="D45" s="52" t="s">
        <v>32</v>
      </c>
      <c r="F45" s="63"/>
    </row>
    <row r="46" spans="1:6" ht="12.75">
      <c r="A46" s="1"/>
      <c r="B46" s="1"/>
      <c r="C46" s="46"/>
      <c r="D46" s="46"/>
      <c r="F46" s="63"/>
    </row>
    <row r="47" spans="1:4" ht="12.75">
      <c r="A47" s="1"/>
      <c r="B47" s="1"/>
      <c r="C47" s="1"/>
      <c r="D47" s="1"/>
    </row>
    <row r="48" spans="1:4" ht="12.75">
      <c r="A48" s="9"/>
      <c r="B48" s="86"/>
      <c r="C48" s="86"/>
      <c r="D48" s="86"/>
    </row>
    <row r="49" spans="1:4" ht="12.75">
      <c r="A49" s="9"/>
      <c r="B49" s="94"/>
      <c r="C49" s="94"/>
      <c r="D49" s="94"/>
    </row>
    <row r="50" spans="1:4" ht="12.75">
      <c r="A50" s="9"/>
      <c r="B50" s="86"/>
      <c r="C50" s="86"/>
      <c r="D50" s="86"/>
    </row>
    <row r="51" spans="1:4" ht="12.75">
      <c r="A51" s="1"/>
      <c r="B51" s="86"/>
      <c r="C51" s="86"/>
      <c r="D51" s="86"/>
    </row>
    <row r="52" spans="1:4" ht="12.75">
      <c r="A52" s="1"/>
      <c r="B52" s="1"/>
      <c r="C52" s="1"/>
      <c r="D52" s="1"/>
    </row>
    <row r="53" spans="1:4" ht="12.75">
      <c r="A53" s="1" t="s">
        <v>237</v>
      </c>
      <c r="B53" s="1"/>
      <c r="C53" s="1"/>
      <c r="D53" s="1"/>
    </row>
    <row r="54" spans="1:4" ht="12.75">
      <c r="A54" s="1" t="s">
        <v>236</v>
      </c>
      <c r="B54" s="1"/>
      <c r="C54" s="1"/>
      <c r="D54" s="1"/>
    </row>
    <row r="55" spans="1:4" ht="12.75">
      <c r="A55" s="1" t="s">
        <v>235</v>
      </c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</sheetData>
  <sheetProtection/>
  <mergeCells count="1">
    <mergeCell ref="A1:D2"/>
  </mergeCells>
  <printOptions gridLines="1"/>
  <pageMargins left="0.7874015748031497" right="0.7874015748031497" top="0.984251968503937" bottom="1.141732283464567" header="0.5118110236220472" footer="0.5118110236220472"/>
  <pageSetup horizontalDpi="600" verticalDpi="600" orientation="portrait" paperSize="9" r:id="rId1"/>
  <headerFooter alignWithMargins="0">
    <oddHeader>&amp;C&amp;A</oddHeader>
    <oddFooter>&amp;C&amp;8Revitalizace veřejného osvětlení Města Frenštát p/R 
č.z. P-2019/41
Elektroinstalace - Rozpočet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48"/>
  <sheetViews>
    <sheetView tabSelected="1" zoomScalePageLayoutView="0" workbookViewId="0" topLeftCell="A1">
      <pane ySplit="4" topLeftCell="A35" activePane="bottomLeft" state="frozen"/>
      <selection pane="topLeft" activeCell="A1" sqref="A1"/>
      <selection pane="bottomLeft" activeCell="M1" sqref="M1"/>
    </sheetView>
  </sheetViews>
  <sheetFormatPr defaultColWidth="9.00390625" defaultRowHeight="12.75"/>
  <cols>
    <col min="1" max="1" width="6.125" style="0" customWidth="1"/>
    <col min="2" max="2" width="8.125" style="0" customWidth="1"/>
    <col min="3" max="3" width="76.625" style="0" customWidth="1"/>
    <col min="11" max="11" width="8.75390625" style="0" customWidth="1"/>
    <col min="12" max="12" width="15.25390625" style="0" customWidth="1"/>
    <col min="13" max="13" width="5.00390625" style="0" customWidth="1"/>
  </cols>
  <sheetData>
    <row r="1" spans="1:23" ht="21.75" customHeight="1">
      <c r="A1" s="317" t="s">
        <v>91</v>
      </c>
      <c r="B1" s="318"/>
      <c r="C1" s="319"/>
      <c r="D1" s="319"/>
      <c r="E1" s="319"/>
      <c r="F1" s="319"/>
      <c r="G1" s="319"/>
      <c r="H1" s="319"/>
      <c r="I1" s="319"/>
      <c r="J1" s="319"/>
      <c r="K1" s="319"/>
      <c r="L1" s="320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8.25" customHeight="1" thickBot="1">
      <c r="A2" s="321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3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8.25" customHeight="1" thickBot="1">
      <c r="A3" s="94"/>
      <c r="B3" s="94"/>
      <c r="C3" s="3"/>
      <c r="D3" s="3"/>
      <c r="E3" s="3"/>
      <c r="F3" s="9"/>
      <c r="G3" s="9"/>
      <c r="H3" s="9"/>
      <c r="I3" s="9"/>
      <c r="J3" s="9"/>
      <c r="K3" s="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thickBot="1">
      <c r="A4" s="133" t="s">
        <v>5</v>
      </c>
      <c r="B4" s="135" t="s">
        <v>96</v>
      </c>
      <c r="C4" s="2" t="s">
        <v>92</v>
      </c>
      <c r="D4" s="310" t="s">
        <v>24</v>
      </c>
      <c r="E4" s="311"/>
      <c r="F4" s="311"/>
      <c r="G4" s="312"/>
      <c r="H4" s="313" t="s">
        <v>25</v>
      </c>
      <c r="I4" s="314"/>
      <c r="J4" s="27" t="s">
        <v>26</v>
      </c>
      <c r="K4" s="315" t="s">
        <v>79</v>
      </c>
      <c r="L4" s="316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.5" customHeight="1" thickBot="1">
      <c r="A5" s="1"/>
      <c r="B5" s="1"/>
      <c r="C5" s="4"/>
      <c r="D5" s="5"/>
      <c r="E5" s="5"/>
      <c r="F5" s="9"/>
      <c r="G5" s="9"/>
      <c r="H5" s="9"/>
      <c r="I5" s="9"/>
      <c r="J5" s="9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customHeight="1" thickBot="1">
      <c r="A6" s="136" t="s">
        <v>6</v>
      </c>
      <c r="B6" s="134" t="s">
        <v>97</v>
      </c>
      <c r="C6" s="12" t="s">
        <v>57</v>
      </c>
      <c r="D6" s="8" t="s">
        <v>0</v>
      </c>
      <c r="E6" s="90" t="s">
        <v>1</v>
      </c>
      <c r="F6" s="88" t="s">
        <v>27</v>
      </c>
      <c r="G6" s="10" t="s">
        <v>28</v>
      </c>
      <c r="H6" s="11" t="s">
        <v>27</v>
      </c>
      <c r="I6" s="10" t="s">
        <v>28</v>
      </c>
      <c r="J6" s="20" t="s">
        <v>29</v>
      </c>
      <c r="K6" s="118" t="s">
        <v>80</v>
      </c>
      <c r="L6" s="117" t="s">
        <v>73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.5" customHeight="1" thickTop="1">
      <c r="A7" s="109" t="s">
        <v>6</v>
      </c>
      <c r="B7" s="126" t="s">
        <v>98</v>
      </c>
      <c r="C7" s="112" t="s">
        <v>63</v>
      </c>
      <c r="D7" s="123" t="s">
        <v>58</v>
      </c>
      <c r="E7" s="122">
        <v>1</v>
      </c>
      <c r="F7" s="113">
        <v>0</v>
      </c>
      <c r="G7" s="114">
        <f>E7*F7</f>
        <v>0</v>
      </c>
      <c r="H7" s="115">
        <v>0</v>
      </c>
      <c r="I7" s="114">
        <f aca="true" t="shared" si="0" ref="I7:I23">E7*H7</f>
        <v>0</v>
      </c>
      <c r="J7" s="120">
        <f aca="true" t="shared" si="1" ref="J7:J23">G7+I7</f>
        <v>0</v>
      </c>
      <c r="K7" s="119" t="s">
        <v>74</v>
      </c>
      <c r="L7" s="174" t="s">
        <v>77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customHeight="1">
      <c r="A8" s="116" t="s">
        <v>7</v>
      </c>
      <c r="B8" s="127" t="s">
        <v>98</v>
      </c>
      <c r="C8" s="104" t="s">
        <v>64</v>
      </c>
      <c r="D8" s="124" t="s">
        <v>58</v>
      </c>
      <c r="E8" s="125">
        <v>1</v>
      </c>
      <c r="F8" s="18">
        <v>0</v>
      </c>
      <c r="G8" s="15">
        <f aca="true" t="shared" si="2" ref="G8:G23">E8*F8</f>
        <v>0</v>
      </c>
      <c r="H8" s="16">
        <v>0</v>
      </c>
      <c r="I8" s="15">
        <f t="shared" si="0"/>
        <v>0</v>
      </c>
      <c r="J8" s="21">
        <f t="shared" si="1"/>
        <v>0</v>
      </c>
      <c r="K8" s="119" t="s">
        <v>74</v>
      </c>
      <c r="L8" s="174" t="s">
        <v>78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16" t="s">
        <v>8</v>
      </c>
      <c r="B9" s="127" t="s">
        <v>98</v>
      </c>
      <c r="C9" s="93" t="s">
        <v>65</v>
      </c>
      <c r="D9" s="124" t="s">
        <v>58</v>
      </c>
      <c r="E9" s="125">
        <v>1</v>
      </c>
      <c r="F9" s="18">
        <v>0</v>
      </c>
      <c r="G9" s="15">
        <f t="shared" si="2"/>
        <v>0</v>
      </c>
      <c r="H9" s="16">
        <v>0</v>
      </c>
      <c r="I9" s="15">
        <f t="shared" si="0"/>
        <v>0</v>
      </c>
      <c r="J9" s="21">
        <f t="shared" si="1"/>
        <v>0</v>
      </c>
      <c r="K9" s="119" t="s">
        <v>75</v>
      </c>
      <c r="L9" s="174" t="s">
        <v>81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116" t="s">
        <v>9</v>
      </c>
      <c r="B10" s="127" t="s">
        <v>98</v>
      </c>
      <c r="C10" s="93" t="s">
        <v>66</v>
      </c>
      <c r="D10" s="124" t="s">
        <v>58</v>
      </c>
      <c r="E10" s="125">
        <v>1</v>
      </c>
      <c r="F10" s="18">
        <v>0</v>
      </c>
      <c r="G10" s="15">
        <f t="shared" si="2"/>
        <v>0</v>
      </c>
      <c r="H10" s="16">
        <v>0</v>
      </c>
      <c r="I10" s="15">
        <f t="shared" si="0"/>
        <v>0</v>
      </c>
      <c r="J10" s="21">
        <f t="shared" si="1"/>
        <v>0</v>
      </c>
      <c r="K10" s="119" t="s">
        <v>76</v>
      </c>
      <c r="L10" s="174" t="s">
        <v>82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16" t="s">
        <v>10</v>
      </c>
      <c r="B11" s="127" t="s">
        <v>98</v>
      </c>
      <c r="C11" s="93" t="s">
        <v>67</v>
      </c>
      <c r="D11" s="124" t="s">
        <v>58</v>
      </c>
      <c r="E11" s="125">
        <v>1</v>
      </c>
      <c r="F11" s="18">
        <v>0</v>
      </c>
      <c r="G11" s="15">
        <f t="shared" si="2"/>
        <v>0</v>
      </c>
      <c r="H11" s="16">
        <v>0</v>
      </c>
      <c r="I11" s="15">
        <f t="shared" si="0"/>
        <v>0</v>
      </c>
      <c r="J11" s="21">
        <f t="shared" si="1"/>
        <v>0</v>
      </c>
      <c r="K11" s="119" t="s">
        <v>74</v>
      </c>
      <c r="L11" s="174" t="s">
        <v>83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116" t="s">
        <v>11</v>
      </c>
      <c r="B12" s="127" t="s">
        <v>98</v>
      </c>
      <c r="C12" s="93" t="s">
        <v>68</v>
      </c>
      <c r="D12" s="124" t="s">
        <v>58</v>
      </c>
      <c r="E12" s="125">
        <v>1</v>
      </c>
      <c r="F12" s="18">
        <v>0</v>
      </c>
      <c r="G12" s="15">
        <f t="shared" si="2"/>
        <v>0</v>
      </c>
      <c r="H12" s="16">
        <v>0</v>
      </c>
      <c r="I12" s="15">
        <f t="shared" si="0"/>
        <v>0</v>
      </c>
      <c r="J12" s="21">
        <f t="shared" si="1"/>
        <v>0</v>
      </c>
      <c r="K12" s="119" t="s">
        <v>74</v>
      </c>
      <c r="L12" s="174" t="s">
        <v>84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116" t="s">
        <v>12</v>
      </c>
      <c r="B13" s="127" t="s">
        <v>98</v>
      </c>
      <c r="C13" s="93" t="s">
        <v>69</v>
      </c>
      <c r="D13" s="124" t="s">
        <v>58</v>
      </c>
      <c r="E13" s="125">
        <v>1</v>
      </c>
      <c r="F13" s="18">
        <v>0</v>
      </c>
      <c r="G13" s="15">
        <f t="shared" si="2"/>
        <v>0</v>
      </c>
      <c r="H13" s="16">
        <v>0</v>
      </c>
      <c r="I13" s="15">
        <f t="shared" si="0"/>
        <v>0</v>
      </c>
      <c r="J13" s="21">
        <f t="shared" si="1"/>
        <v>0</v>
      </c>
      <c r="K13" s="119" t="s">
        <v>85</v>
      </c>
      <c r="L13" s="174" t="s">
        <v>86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116" t="s">
        <v>13</v>
      </c>
      <c r="B14" s="127" t="s">
        <v>98</v>
      </c>
      <c r="C14" s="93" t="s">
        <v>70</v>
      </c>
      <c r="D14" s="124" t="s">
        <v>58</v>
      </c>
      <c r="E14" s="125">
        <v>1</v>
      </c>
      <c r="F14" s="18">
        <v>0</v>
      </c>
      <c r="G14" s="15">
        <f t="shared" si="2"/>
        <v>0</v>
      </c>
      <c r="H14" s="16">
        <v>0</v>
      </c>
      <c r="I14" s="15">
        <f t="shared" si="0"/>
        <v>0</v>
      </c>
      <c r="J14" s="21">
        <f t="shared" si="1"/>
        <v>0</v>
      </c>
      <c r="K14" s="119" t="s">
        <v>76</v>
      </c>
      <c r="L14" s="174" t="s">
        <v>87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116" t="s">
        <v>14</v>
      </c>
      <c r="B15" s="127" t="s">
        <v>98</v>
      </c>
      <c r="C15" s="104" t="s">
        <v>71</v>
      </c>
      <c r="D15" s="124" t="s">
        <v>58</v>
      </c>
      <c r="E15" s="125">
        <v>1</v>
      </c>
      <c r="F15" s="18">
        <v>0</v>
      </c>
      <c r="G15" s="15">
        <f t="shared" si="2"/>
        <v>0</v>
      </c>
      <c r="H15" s="16">
        <v>0</v>
      </c>
      <c r="I15" s="15">
        <f t="shared" si="0"/>
        <v>0</v>
      </c>
      <c r="J15" s="21">
        <f t="shared" si="1"/>
        <v>0</v>
      </c>
      <c r="K15" s="119" t="s">
        <v>75</v>
      </c>
      <c r="L15" s="174" t="s">
        <v>88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116" t="s">
        <v>15</v>
      </c>
      <c r="B16" s="127" t="s">
        <v>98</v>
      </c>
      <c r="C16" s="104" t="s">
        <v>143</v>
      </c>
      <c r="D16" s="124" t="s">
        <v>2</v>
      </c>
      <c r="E16" s="125">
        <v>7</v>
      </c>
      <c r="F16" s="18">
        <v>0</v>
      </c>
      <c r="G16" s="15">
        <f t="shared" si="2"/>
        <v>0</v>
      </c>
      <c r="H16" s="16">
        <v>0</v>
      </c>
      <c r="I16" s="15">
        <f t="shared" si="0"/>
        <v>0</v>
      </c>
      <c r="J16" s="21">
        <f t="shared" si="1"/>
        <v>0</v>
      </c>
      <c r="K16" s="121"/>
      <c r="L16" s="17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116" t="s">
        <v>16</v>
      </c>
      <c r="B17" s="127" t="s">
        <v>98</v>
      </c>
      <c r="C17" s="104" t="s">
        <v>89</v>
      </c>
      <c r="D17" s="124" t="s">
        <v>2</v>
      </c>
      <c r="E17" s="125">
        <v>55</v>
      </c>
      <c r="F17" s="18">
        <v>0</v>
      </c>
      <c r="G17" s="15">
        <f t="shared" si="2"/>
        <v>0</v>
      </c>
      <c r="H17" s="16">
        <v>0</v>
      </c>
      <c r="I17" s="15">
        <f t="shared" si="0"/>
        <v>0</v>
      </c>
      <c r="J17" s="21">
        <f t="shared" si="1"/>
        <v>0</v>
      </c>
      <c r="K17" s="121"/>
      <c r="L17" s="17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116" t="s">
        <v>17</v>
      </c>
      <c r="B18" s="127" t="s">
        <v>98</v>
      </c>
      <c r="C18" s="104" t="s">
        <v>90</v>
      </c>
      <c r="D18" s="124" t="s">
        <v>2</v>
      </c>
      <c r="E18" s="125">
        <v>62</v>
      </c>
      <c r="F18" s="18">
        <v>0</v>
      </c>
      <c r="G18" s="15">
        <f t="shared" si="2"/>
        <v>0</v>
      </c>
      <c r="H18" s="16">
        <v>0</v>
      </c>
      <c r="I18" s="15">
        <f t="shared" si="0"/>
        <v>0</v>
      </c>
      <c r="J18" s="21">
        <f t="shared" si="1"/>
        <v>0</v>
      </c>
      <c r="K18" s="121"/>
      <c r="L18" s="17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116" t="s">
        <v>48</v>
      </c>
      <c r="B19" s="127">
        <v>10258</v>
      </c>
      <c r="C19" s="104" t="s">
        <v>93</v>
      </c>
      <c r="D19" s="124" t="s">
        <v>2</v>
      </c>
      <c r="E19" s="125">
        <v>324</v>
      </c>
      <c r="F19" s="18">
        <v>0</v>
      </c>
      <c r="G19" s="15">
        <f t="shared" si="2"/>
        <v>0</v>
      </c>
      <c r="H19" s="16">
        <v>0</v>
      </c>
      <c r="I19" s="15">
        <f t="shared" si="0"/>
        <v>0</v>
      </c>
      <c r="J19" s="21">
        <f t="shared" si="1"/>
        <v>0</v>
      </c>
      <c r="K19" s="121"/>
      <c r="L19" s="17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customHeight="1">
      <c r="A20" s="116" t="s">
        <v>18</v>
      </c>
      <c r="B20" s="127" t="s">
        <v>98</v>
      </c>
      <c r="C20" s="104" t="s">
        <v>95</v>
      </c>
      <c r="D20" s="124" t="s">
        <v>2</v>
      </c>
      <c r="E20" s="125">
        <v>324</v>
      </c>
      <c r="F20" s="18">
        <v>0</v>
      </c>
      <c r="G20" s="15">
        <f t="shared" si="2"/>
        <v>0</v>
      </c>
      <c r="H20" s="16">
        <v>0</v>
      </c>
      <c r="I20" s="15">
        <f t="shared" si="0"/>
        <v>0</v>
      </c>
      <c r="J20" s="22">
        <f t="shared" si="1"/>
        <v>0</v>
      </c>
      <c r="K20" s="121"/>
      <c r="L20" s="17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>
      <c r="A21" s="116" t="s">
        <v>19</v>
      </c>
      <c r="B21" s="127">
        <v>290801</v>
      </c>
      <c r="C21" s="104" t="s">
        <v>99</v>
      </c>
      <c r="D21" s="124" t="s">
        <v>2</v>
      </c>
      <c r="E21" s="125">
        <v>324</v>
      </c>
      <c r="F21" s="18">
        <v>0</v>
      </c>
      <c r="G21" s="15">
        <f t="shared" si="2"/>
        <v>0</v>
      </c>
      <c r="H21" s="16">
        <v>0</v>
      </c>
      <c r="I21" s="15">
        <f t="shared" si="0"/>
        <v>0</v>
      </c>
      <c r="J21" s="22">
        <f t="shared" si="1"/>
        <v>0</v>
      </c>
      <c r="K21" s="121"/>
      <c r="L21" s="17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>
      <c r="A22" s="116" t="s">
        <v>20</v>
      </c>
      <c r="B22" s="127">
        <v>202011</v>
      </c>
      <c r="C22" s="104" t="s">
        <v>94</v>
      </c>
      <c r="D22" s="124" t="s">
        <v>2</v>
      </c>
      <c r="E22" s="125">
        <v>324</v>
      </c>
      <c r="F22" s="18">
        <v>0</v>
      </c>
      <c r="G22" s="15">
        <f t="shared" si="2"/>
        <v>0</v>
      </c>
      <c r="H22" s="16">
        <v>0</v>
      </c>
      <c r="I22" s="15">
        <f t="shared" si="0"/>
        <v>0</v>
      </c>
      <c r="J22" s="22">
        <f t="shared" si="1"/>
        <v>0</v>
      </c>
      <c r="K22" s="121"/>
      <c r="L22" s="17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176" t="s">
        <v>21</v>
      </c>
      <c r="B23" s="177">
        <v>100252</v>
      </c>
      <c r="C23" s="178" t="s">
        <v>124</v>
      </c>
      <c r="D23" s="179" t="s">
        <v>2</v>
      </c>
      <c r="E23" s="180">
        <v>45</v>
      </c>
      <c r="F23" s="95">
        <v>0</v>
      </c>
      <c r="G23" s="96">
        <f t="shared" si="2"/>
        <v>0</v>
      </c>
      <c r="H23" s="97">
        <v>0</v>
      </c>
      <c r="I23" s="96">
        <f t="shared" si="0"/>
        <v>0</v>
      </c>
      <c r="J23" s="23">
        <f t="shared" si="1"/>
        <v>0</v>
      </c>
      <c r="K23" s="181"/>
      <c r="L23" s="18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 thickBot="1">
      <c r="A24" s="82"/>
      <c r="B24" s="82"/>
      <c r="C24" s="83"/>
      <c r="D24" s="84"/>
      <c r="E24" s="84"/>
      <c r="F24" s="82"/>
      <c r="G24" s="85">
        <f>SUM(G7:G23)</f>
        <v>0</v>
      </c>
      <c r="H24" s="85"/>
      <c r="I24" s="85">
        <f>SUM(I7:I23)</f>
        <v>0</v>
      </c>
      <c r="J24" s="85">
        <f>SUM(J7:J23)</f>
        <v>0</v>
      </c>
      <c r="K24" s="94"/>
      <c r="L24" s="8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 customHeight="1" thickBot="1">
      <c r="A25" s="136" t="s">
        <v>7</v>
      </c>
      <c r="B25" s="134" t="s">
        <v>97</v>
      </c>
      <c r="C25" s="12" t="s">
        <v>101</v>
      </c>
      <c r="D25" s="8" t="s">
        <v>0</v>
      </c>
      <c r="E25" s="90" t="s">
        <v>1</v>
      </c>
      <c r="F25" s="88" t="s">
        <v>27</v>
      </c>
      <c r="G25" s="10" t="s">
        <v>28</v>
      </c>
      <c r="H25" s="11" t="s">
        <v>27</v>
      </c>
      <c r="I25" s="10" t="s">
        <v>28</v>
      </c>
      <c r="J25" s="20" t="s">
        <v>29</v>
      </c>
      <c r="K25" s="118" t="s">
        <v>80</v>
      </c>
      <c r="L25" s="117" t="s">
        <v>73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84" customHeight="1" thickBot="1" thickTop="1">
      <c r="A26" s="145" t="s">
        <v>6</v>
      </c>
      <c r="B26" s="146">
        <v>911581</v>
      </c>
      <c r="C26" s="160" t="s">
        <v>127</v>
      </c>
      <c r="D26" s="147" t="s">
        <v>58</v>
      </c>
      <c r="E26" s="148">
        <v>1</v>
      </c>
      <c r="F26" s="149">
        <v>0</v>
      </c>
      <c r="G26" s="150">
        <f>E26*F26</f>
        <v>0</v>
      </c>
      <c r="H26" s="151">
        <v>0</v>
      </c>
      <c r="I26" s="150">
        <f>E26*H26</f>
        <v>0</v>
      </c>
      <c r="J26" s="152">
        <f>G26+I26</f>
        <v>0</v>
      </c>
      <c r="K26" s="153" t="s">
        <v>74</v>
      </c>
      <c r="L26" s="154" t="s">
        <v>77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 customHeight="1" thickBot="1">
      <c r="A27" s="155"/>
      <c r="B27" s="155"/>
      <c r="C27" s="156"/>
      <c r="D27" s="158"/>
      <c r="E27" s="159"/>
      <c r="F27" s="155"/>
      <c r="G27" s="85">
        <f>SUM(G26)</f>
        <v>0</v>
      </c>
      <c r="H27" s="85"/>
      <c r="I27" s="85">
        <f>SUM(I26)</f>
        <v>0</v>
      </c>
      <c r="J27" s="85">
        <f>SUM(J26)</f>
        <v>0</v>
      </c>
      <c r="K27" s="155"/>
      <c r="L27" s="15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.5" customHeight="1" thickBot="1">
      <c r="A28" s="136" t="s">
        <v>8</v>
      </c>
      <c r="B28" s="134" t="s">
        <v>97</v>
      </c>
      <c r="C28" s="12" t="s">
        <v>102</v>
      </c>
      <c r="D28" s="8" t="s">
        <v>0</v>
      </c>
      <c r="E28" s="90" t="s">
        <v>1</v>
      </c>
      <c r="F28" s="88" t="s">
        <v>27</v>
      </c>
      <c r="G28" s="10" t="s">
        <v>28</v>
      </c>
      <c r="H28" s="11" t="s">
        <v>27</v>
      </c>
      <c r="I28" s="10" t="s">
        <v>28</v>
      </c>
      <c r="J28" s="20" t="s">
        <v>29</v>
      </c>
      <c r="K28" s="118" t="s">
        <v>80</v>
      </c>
      <c r="L28" s="117" t="s">
        <v>73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84" customHeight="1" thickBot="1" thickTop="1">
      <c r="A29" s="145" t="s">
        <v>6</v>
      </c>
      <c r="B29" s="146">
        <v>911581</v>
      </c>
      <c r="C29" s="160" t="s">
        <v>127</v>
      </c>
      <c r="D29" s="147" t="s">
        <v>58</v>
      </c>
      <c r="E29" s="148">
        <v>1</v>
      </c>
      <c r="F29" s="149">
        <v>0</v>
      </c>
      <c r="G29" s="150">
        <f>E29*F29</f>
        <v>0</v>
      </c>
      <c r="H29" s="151">
        <v>0</v>
      </c>
      <c r="I29" s="150">
        <f>E29*H29</f>
        <v>0</v>
      </c>
      <c r="J29" s="152">
        <f>G29+I29</f>
        <v>0</v>
      </c>
      <c r="K29" s="153" t="s">
        <v>74</v>
      </c>
      <c r="L29" s="154" t="s">
        <v>78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3.5" customHeight="1" thickBot="1">
      <c r="A30" s="82"/>
      <c r="B30" s="82"/>
      <c r="C30" s="83"/>
      <c r="D30" s="84"/>
      <c r="E30" s="84"/>
      <c r="F30" s="82"/>
      <c r="G30" s="85">
        <f>SUM(G29)</f>
        <v>0</v>
      </c>
      <c r="H30" s="85"/>
      <c r="I30" s="85">
        <f>SUM(I29)</f>
        <v>0</v>
      </c>
      <c r="J30" s="85">
        <f>SUM(J29)</f>
        <v>0</v>
      </c>
      <c r="K30" s="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.5" customHeight="1" thickBot="1">
      <c r="A31" s="136" t="s">
        <v>9</v>
      </c>
      <c r="B31" s="134" t="s">
        <v>97</v>
      </c>
      <c r="C31" s="12" t="s">
        <v>103</v>
      </c>
      <c r="D31" s="8" t="s">
        <v>0</v>
      </c>
      <c r="E31" s="90" t="s">
        <v>1</v>
      </c>
      <c r="F31" s="88" t="s">
        <v>27</v>
      </c>
      <c r="G31" s="10" t="s">
        <v>28</v>
      </c>
      <c r="H31" s="11" t="s">
        <v>27</v>
      </c>
      <c r="I31" s="10" t="s">
        <v>28</v>
      </c>
      <c r="J31" s="20" t="s">
        <v>29</v>
      </c>
      <c r="K31" s="118" t="s">
        <v>80</v>
      </c>
      <c r="L31" s="117" t="s">
        <v>73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84" customHeight="1" thickBot="1" thickTop="1">
      <c r="A32" s="145" t="s">
        <v>6</v>
      </c>
      <c r="B32" s="146">
        <v>911581</v>
      </c>
      <c r="C32" s="160" t="s">
        <v>128</v>
      </c>
      <c r="D32" s="147" t="s">
        <v>58</v>
      </c>
      <c r="E32" s="148">
        <v>1</v>
      </c>
      <c r="F32" s="149">
        <v>0</v>
      </c>
      <c r="G32" s="150">
        <f>E32*F32</f>
        <v>0</v>
      </c>
      <c r="H32" s="151">
        <v>0</v>
      </c>
      <c r="I32" s="150">
        <f>E32*H32</f>
        <v>0</v>
      </c>
      <c r="J32" s="152">
        <f>G32+I32</f>
        <v>0</v>
      </c>
      <c r="K32" s="153" t="s">
        <v>75</v>
      </c>
      <c r="L32" s="154" t="s">
        <v>81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4.25" customHeight="1">
      <c r="A33" s="82"/>
      <c r="B33" s="82"/>
      <c r="C33" s="83"/>
      <c r="D33" s="84"/>
      <c r="E33" s="84"/>
      <c r="F33" s="82"/>
      <c r="G33" s="85">
        <f>SUM(G32)</f>
        <v>0</v>
      </c>
      <c r="H33" s="85"/>
      <c r="I33" s="85">
        <f>SUM(I32)</f>
        <v>0</v>
      </c>
      <c r="J33" s="85">
        <f>SUM(J32)</f>
        <v>0</v>
      </c>
      <c r="K33" s="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45" customHeight="1" thickBot="1">
      <c r="A34" s="82"/>
      <c r="B34" s="82"/>
      <c r="C34" s="83"/>
      <c r="D34" s="84"/>
      <c r="E34" s="84"/>
      <c r="F34" s="82"/>
      <c r="G34" s="85"/>
      <c r="H34" s="85"/>
      <c r="I34" s="85"/>
      <c r="J34" s="85"/>
      <c r="K34" s="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.5" customHeight="1" thickBot="1">
      <c r="A35" s="136" t="s">
        <v>10</v>
      </c>
      <c r="B35" s="134" t="s">
        <v>97</v>
      </c>
      <c r="C35" s="12" t="s">
        <v>104</v>
      </c>
      <c r="D35" s="8" t="s">
        <v>0</v>
      </c>
      <c r="E35" s="90" t="s">
        <v>1</v>
      </c>
      <c r="F35" s="88" t="s">
        <v>27</v>
      </c>
      <c r="G35" s="10" t="s">
        <v>28</v>
      </c>
      <c r="H35" s="11" t="s">
        <v>27</v>
      </c>
      <c r="I35" s="10" t="s">
        <v>28</v>
      </c>
      <c r="J35" s="20" t="s">
        <v>29</v>
      </c>
      <c r="K35" s="118" t="s">
        <v>80</v>
      </c>
      <c r="L35" s="117" t="s">
        <v>73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84" customHeight="1" thickBot="1" thickTop="1">
      <c r="A36" s="145" t="s">
        <v>6</v>
      </c>
      <c r="B36" s="146">
        <v>911581</v>
      </c>
      <c r="C36" s="160" t="s">
        <v>129</v>
      </c>
      <c r="D36" s="147" t="s">
        <v>58</v>
      </c>
      <c r="E36" s="148">
        <v>1</v>
      </c>
      <c r="F36" s="149">
        <v>0</v>
      </c>
      <c r="G36" s="150">
        <f>E36*F36</f>
        <v>0</v>
      </c>
      <c r="H36" s="151">
        <v>0</v>
      </c>
      <c r="I36" s="150">
        <f>E36*H36</f>
        <v>0</v>
      </c>
      <c r="J36" s="152">
        <f>G36+I36</f>
        <v>0</v>
      </c>
      <c r="K36" s="153" t="s">
        <v>76</v>
      </c>
      <c r="L36" s="154" t="s">
        <v>82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5" customHeight="1" thickBot="1">
      <c r="A37" s="82"/>
      <c r="B37" s="82"/>
      <c r="C37" s="83"/>
      <c r="D37" s="84"/>
      <c r="E37" s="84"/>
      <c r="F37" s="82"/>
      <c r="G37" s="85">
        <f>SUM(G36)</f>
        <v>0</v>
      </c>
      <c r="H37" s="85"/>
      <c r="I37" s="85">
        <f>SUM(I36)</f>
        <v>0</v>
      </c>
      <c r="J37" s="85">
        <f>SUM(J36)</f>
        <v>0</v>
      </c>
      <c r="K37" s="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3.5" customHeight="1" thickBot="1">
      <c r="A38" s="136" t="s">
        <v>11</v>
      </c>
      <c r="B38" s="134" t="s">
        <v>97</v>
      </c>
      <c r="C38" s="12" t="s">
        <v>114</v>
      </c>
      <c r="D38" s="8" t="s">
        <v>0</v>
      </c>
      <c r="E38" s="90" t="s">
        <v>1</v>
      </c>
      <c r="F38" s="88" t="s">
        <v>27</v>
      </c>
      <c r="G38" s="10" t="s">
        <v>28</v>
      </c>
      <c r="H38" s="11" t="s">
        <v>27</v>
      </c>
      <c r="I38" s="10" t="s">
        <v>28</v>
      </c>
      <c r="J38" s="20" t="s">
        <v>29</v>
      </c>
      <c r="K38" s="118" t="s">
        <v>80</v>
      </c>
      <c r="L38" s="117" t="s">
        <v>73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84" customHeight="1" thickBot="1" thickTop="1">
      <c r="A39" s="145" t="s">
        <v>6</v>
      </c>
      <c r="B39" s="146">
        <v>911581</v>
      </c>
      <c r="C39" s="160" t="s">
        <v>127</v>
      </c>
      <c r="D39" s="147" t="s">
        <v>58</v>
      </c>
      <c r="E39" s="148">
        <v>1</v>
      </c>
      <c r="F39" s="149">
        <v>0</v>
      </c>
      <c r="G39" s="150">
        <f>E39*F39</f>
        <v>0</v>
      </c>
      <c r="H39" s="151">
        <v>0</v>
      </c>
      <c r="I39" s="150">
        <f>E39*H39</f>
        <v>0</v>
      </c>
      <c r="J39" s="152">
        <f>G39+I39</f>
        <v>0</v>
      </c>
      <c r="K39" s="153" t="s">
        <v>74</v>
      </c>
      <c r="L39" s="154" t="s">
        <v>83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customHeight="1" thickBot="1">
      <c r="A40" s="82"/>
      <c r="B40" s="82"/>
      <c r="C40" s="83"/>
      <c r="D40" s="84"/>
      <c r="E40" s="84"/>
      <c r="F40" s="82"/>
      <c r="G40" s="85">
        <f>SUM(G39)</f>
        <v>0</v>
      </c>
      <c r="H40" s="85"/>
      <c r="I40" s="85">
        <f>SUM(I39)</f>
        <v>0</v>
      </c>
      <c r="J40" s="85">
        <f>SUM(J39)</f>
        <v>0</v>
      </c>
      <c r="K40" s="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 customHeight="1" thickBot="1">
      <c r="A41" s="136" t="s">
        <v>12</v>
      </c>
      <c r="B41" s="134" t="s">
        <v>97</v>
      </c>
      <c r="C41" s="12" t="s">
        <v>115</v>
      </c>
      <c r="D41" s="8" t="s">
        <v>0</v>
      </c>
      <c r="E41" s="90" t="s">
        <v>1</v>
      </c>
      <c r="F41" s="88" t="s">
        <v>27</v>
      </c>
      <c r="G41" s="10" t="s">
        <v>28</v>
      </c>
      <c r="H41" s="11" t="s">
        <v>27</v>
      </c>
      <c r="I41" s="10" t="s">
        <v>28</v>
      </c>
      <c r="J41" s="20" t="s">
        <v>29</v>
      </c>
      <c r="K41" s="118" t="s">
        <v>80</v>
      </c>
      <c r="L41" s="117" t="s">
        <v>73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84" customHeight="1" thickBot="1" thickTop="1">
      <c r="A42" s="145" t="s">
        <v>6</v>
      </c>
      <c r="B42" s="146">
        <v>911581</v>
      </c>
      <c r="C42" s="160" t="s">
        <v>127</v>
      </c>
      <c r="D42" s="147" t="s">
        <v>58</v>
      </c>
      <c r="E42" s="148">
        <v>1</v>
      </c>
      <c r="F42" s="149">
        <v>0</v>
      </c>
      <c r="G42" s="150">
        <f>E42*F42</f>
        <v>0</v>
      </c>
      <c r="H42" s="151">
        <v>0</v>
      </c>
      <c r="I42" s="150">
        <f>E42*H42</f>
        <v>0</v>
      </c>
      <c r="J42" s="152">
        <f>G42+I42</f>
        <v>0</v>
      </c>
      <c r="K42" s="153" t="s">
        <v>74</v>
      </c>
      <c r="L42" s="154" t="s">
        <v>84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 customHeight="1" thickBot="1">
      <c r="A43" s="82"/>
      <c r="B43" s="82"/>
      <c r="C43" s="83"/>
      <c r="D43" s="84"/>
      <c r="E43" s="84"/>
      <c r="F43" s="82"/>
      <c r="G43" s="85">
        <f>SUM(G42)</f>
        <v>0</v>
      </c>
      <c r="H43" s="85"/>
      <c r="I43" s="85">
        <f>SUM(I42)</f>
        <v>0</v>
      </c>
      <c r="J43" s="85">
        <f>SUM(J42)</f>
        <v>0</v>
      </c>
      <c r="K43" s="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customHeight="1" thickBot="1">
      <c r="A44" s="136" t="s">
        <v>13</v>
      </c>
      <c r="B44" s="134" t="s">
        <v>97</v>
      </c>
      <c r="C44" s="12" t="s">
        <v>116</v>
      </c>
      <c r="D44" s="8" t="s">
        <v>0</v>
      </c>
      <c r="E44" s="90" t="s">
        <v>1</v>
      </c>
      <c r="F44" s="88" t="s">
        <v>27</v>
      </c>
      <c r="G44" s="10" t="s">
        <v>28</v>
      </c>
      <c r="H44" s="11" t="s">
        <v>27</v>
      </c>
      <c r="I44" s="10" t="s">
        <v>28</v>
      </c>
      <c r="J44" s="20" t="s">
        <v>29</v>
      </c>
      <c r="K44" s="118" t="s">
        <v>80</v>
      </c>
      <c r="L44" s="117" t="s">
        <v>73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84" customHeight="1" thickBot="1" thickTop="1">
      <c r="A45" s="145" t="s">
        <v>6</v>
      </c>
      <c r="B45" s="146">
        <v>911581</v>
      </c>
      <c r="C45" s="160" t="s">
        <v>130</v>
      </c>
      <c r="D45" s="147" t="s">
        <v>58</v>
      </c>
      <c r="E45" s="148">
        <v>1</v>
      </c>
      <c r="F45" s="149">
        <v>0</v>
      </c>
      <c r="G45" s="150">
        <f>E45*F45</f>
        <v>0</v>
      </c>
      <c r="H45" s="151">
        <v>0</v>
      </c>
      <c r="I45" s="150">
        <f>E45*H45</f>
        <v>0</v>
      </c>
      <c r="J45" s="152">
        <f>G45+I45</f>
        <v>0</v>
      </c>
      <c r="K45" s="153" t="s">
        <v>85</v>
      </c>
      <c r="L45" s="154" t="s">
        <v>86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 customHeight="1" thickBot="1">
      <c r="A46" s="82"/>
      <c r="B46" s="82"/>
      <c r="C46" s="83"/>
      <c r="D46" s="84"/>
      <c r="E46" s="84"/>
      <c r="F46" s="82"/>
      <c r="G46" s="85">
        <f>SUM(G45)</f>
        <v>0</v>
      </c>
      <c r="H46" s="85"/>
      <c r="I46" s="85">
        <f>SUM(I45)</f>
        <v>0</v>
      </c>
      <c r="J46" s="85">
        <f>SUM(J45)</f>
        <v>0</v>
      </c>
      <c r="K46" s="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 customHeight="1" thickBot="1">
      <c r="A47" s="136" t="s">
        <v>14</v>
      </c>
      <c r="B47" s="134" t="s">
        <v>97</v>
      </c>
      <c r="C47" s="12" t="s">
        <v>117</v>
      </c>
      <c r="D47" s="8" t="s">
        <v>0</v>
      </c>
      <c r="E47" s="90" t="s">
        <v>1</v>
      </c>
      <c r="F47" s="88" t="s">
        <v>27</v>
      </c>
      <c r="G47" s="10" t="s">
        <v>28</v>
      </c>
      <c r="H47" s="11" t="s">
        <v>27</v>
      </c>
      <c r="I47" s="10" t="s">
        <v>28</v>
      </c>
      <c r="J47" s="20" t="s">
        <v>29</v>
      </c>
      <c r="K47" s="118" t="s">
        <v>80</v>
      </c>
      <c r="L47" s="117" t="s">
        <v>73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84" customHeight="1" thickBot="1" thickTop="1">
      <c r="A48" s="145" t="s">
        <v>6</v>
      </c>
      <c r="B48" s="146">
        <v>911581</v>
      </c>
      <c r="C48" s="160" t="s">
        <v>129</v>
      </c>
      <c r="D48" s="147" t="s">
        <v>58</v>
      </c>
      <c r="E48" s="148">
        <v>1</v>
      </c>
      <c r="F48" s="149">
        <v>0</v>
      </c>
      <c r="G48" s="150">
        <f>E48*F48</f>
        <v>0</v>
      </c>
      <c r="H48" s="151">
        <v>0</v>
      </c>
      <c r="I48" s="150">
        <f>E48*H48</f>
        <v>0</v>
      </c>
      <c r="J48" s="152">
        <f>G48+I48</f>
        <v>0</v>
      </c>
      <c r="K48" s="153" t="s">
        <v>76</v>
      </c>
      <c r="L48" s="154" t="s">
        <v>87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 customHeight="1" thickBot="1">
      <c r="A49" s="82"/>
      <c r="B49" s="82"/>
      <c r="C49" s="83"/>
      <c r="D49" s="84"/>
      <c r="E49" s="84"/>
      <c r="F49" s="82"/>
      <c r="G49" s="85">
        <f>SUM(G48)</f>
        <v>0</v>
      </c>
      <c r="H49" s="85"/>
      <c r="I49" s="85">
        <f>SUM(I48)</f>
        <v>0</v>
      </c>
      <c r="J49" s="85">
        <f>SUM(J48)</f>
        <v>0</v>
      </c>
      <c r="K49" s="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 customHeight="1" thickBot="1">
      <c r="A50" s="136" t="s">
        <v>15</v>
      </c>
      <c r="B50" s="134" t="s">
        <v>97</v>
      </c>
      <c r="C50" s="12" t="s">
        <v>118</v>
      </c>
      <c r="D50" s="8" t="s">
        <v>0</v>
      </c>
      <c r="E50" s="90" t="s">
        <v>1</v>
      </c>
      <c r="F50" s="88" t="s">
        <v>27</v>
      </c>
      <c r="G50" s="10" t="s">
        <v>28</v>
      </c>
      <c r="H50" s="11" t="s">
        <v>27</v>
      </c>
      <c r="I50" s="10" t="s">
        <v>28</v>
      </c>
      <c r="J50" s="20" t="s">
        <v>29</v>
      </c>
      <c r="K50" s="118" t="s">
        <v>80</v>
      </c>
      <c r="L50" s="117" t="s">
        <v>73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84" customHeight="1" thickBot="1" thickTop="1">
      <c r="A51" s="145" t="s">
        <v>6</v>
      </c>
      <c r="B51" s="146">
        <v>911581</v>
      </c>
      <c r="C51" s="160" t="s">
        <v>131</v>
      </c>
      <c r="D51" s="147" t="s">
        <v>58</v>
      </c>
      <c r="E51" s="148">
        <v>1</v>
      </c>
      <c r="F51" s="149">
        <v>0</v>
      </c>
      <c r="G51" s="150">
        <f>E51*F51</f>
        <v>0</v>
      </c>
      <c r="H51" s="151">
        <v>0</v>
      </c>
      <c r="I51" s="150">
        <f>E51*H51</f>
        <v>0</v>
      </c>
      <c r="J51" s="152">
        <f>G51+I51</f>
        <v>0</v>
      </c>
      <c r="K51" s="153" t="s">
        <v>75</v>
      </c>
      <c r="L51" s="154" t="s">
        <v>88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customHeight="1">
      <c r="A52" s="82"/>
      <c r="B52" s="82"/>
      <c r="C52" s="83"/>
      <c r="D52" s="84"/>
      <c r="E52" s="84"/>
      <c r="F52" s="82"/>
      <c r="G52" s="85">
        <f>SUM(G51)</f>
        <v>0</v>
      </c>
      <c r="H52" s="85"/>
      <c r="I52" s="85">
        <f>SUM(I51)</f>
        <v>0</v>
      </c>
      <c r="J52" s="85">
        <f>SUM(J51)</f>
        <v>0</v>
      </c>
      <c r="K52" s="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9.25" customHeight="1" thickBot="1">
      <c r="A53" s="82"/>
      <c r="B53" s="82"/>
      <c r="C53" s="83"/>
      <c r="D53" s="84"/>
      <c r="E53" s="84"/>
      <c r="F53" s="82"/>
      <c r="G53" s="85"/>
      <c r="H53" s="85"/>
      <c r="I53" s="85"/>
      <c r="J53" s="85"/>
      <c r="K53" s="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 customHeight="1" thickBot="1">
      <c r="A54" s="136" t="s">
        <v>16</v>
      </c>
      <c r="B54" s="134" t="s">
        <v>97</v>
      </c>
      <c r="C54" s="12" t="s">
        <v>119</v>
      </c>
      <c r="D54" s="8" t="s">
        <v>0</v>
      </c>
      <c r="E54" s="90" t="s">
        <v>1</v>
      </c>
      <c r="F54" s="88" t="s">
        <v>27</v>
      </c>
      <c r="G54" s="10" t="s">
        <v>28</v>
      </c>
      <c r="H54" s="11" t="s">
        <v>27</v>
      </c>
      <c r="I54" s="10" t="s">
        <v>28</v>
      </c>
      <c r="J54" s="20" t="s">
        <v>29</v>
      </c>
      <c r="K54" s="245" t="s">
        <v>72</v>
      </c>
      <c r="L54" s="24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30.75" customHeight="1" thickTop="1">
      <c r="A55" s="137" t="s">
        <v>6</v>
      </c>
      <c r="B55" s="138" t="s">
        <v>98</v>
      </c>
      <c r="C55" s="164" t="s">
        <v>144</v>
      </c>
      <c r="D55" s="139" t="s">
        <v>2</v>
      </c>
      <c r="E55" s="140">
        <v>9</v>
      </c>
      <c r="F55" s="141">
        <v>0</v>
      </c>
      <c r="G55" s="142">
        <f>E55*F55</f>
        <v>0</v>
      </c>
      <c r="H55" s="143">
        <v>0</v>
      </c>
      <c r="I55" s="142">
        <f>E55*H55</f>
        <v>0</v>
      </c>
      <c r="J55" s="144">
        <f>G55+I55</f>
        <v>0</v>
      </c>
      <c r="K55" s="304"/>
      <c r="L55" s="32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 customHeight="1">
      <c r="A56" s="92" t="s">
        <v>7</v>
      </c>
      <c r="B56" s="130" t="s">
        <v>98</v>
      </c>
      <c r="C56" s="93" t="s">
        <v>120</v>
      </c>
      <c r="D56" s="165" t="s">
        <v>2</v>
      </c>
      <c r="E56" s="167">
        <v>6</v>
      </c>
      <c r="F56" s="17">
        <v>0</v>
      </c>
      <c r="G56" s="6">
        <f>E56*F56</f>
        <v>0</v>
      </c>
      <c r="H56" s="7">
        <v>0</v>
      </c>
      <c r="I56" s="6">
        <f>E56*H56</f>
        <v>0</v>
      </c>
      <c r="J56" s="70">
        <f>G56+I56</f>
        <v>0</v>
      </c>
      <c r="K56" s="325"/>
      <c r="L56" s="32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customHeight="1">
      <c r="A57" s="92" t="s">
        <v>8</v>
      </c>
      <c r="B57" s="130" t="s">
        <v>98</v>
      </c>
      <c r="C57" s="93" t="s">
        <v>121</v>
      </c>
      <c r="D57" s="165" t="s">
        <v>2</v>
      </c>
      <c r="E57" s="167">
        <v>6</v>
      </c>
      <c r="F57" s="17">
        <v>0</v>
      </c>
      <c r="G57" s="6">
        <f>E57*F57</f>
        <v>0</v>
      </c>
      <c r="H57" s="7">
        <v>0</v>
      </c>
      <c r="I57" s="6">
        <f>E57*H57</f>
        <v>0</v>
      </c>
      <c r="J57" s="70">
        <f>G57+I57</f>
        <v>0</v>
      </c>
      <c r="K57" s="325"/>
      <c r="L57" s="32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5" customHeight="1">
      <c r="A58" s="92" t="s">
        <v>9</v>
      </c>
      <c r="B58" s="130" t="s">
        <v>98</v>
      </c>
      <c r="C58" s="93" t="s">
        <v>122</v>
      </c>
      <c r="D58" s="165" t="s">
        <v>2</v>
      </c>
      <c r="E58" s="167">
        <v>12</v>
      </c>
      <c r="F58" s="17">
        <v>0</v>
      </c>
      <c r="G58" s="6">
        <f>E58*F58</f>
        <v>0</v>
      </c>
      <c r="H58" s="7">
        <v>0</v>
      </c>
      <c r="I58" s="6">
        <f>E58*H58</f>
        <v>0</v>
      </c>
      <c r="J58" s="70">
        <f>G58+I58</f>
        <v>0</v>
      </c>
      <c r="K58" s="325"/>
      <c r="L58" s="32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.5" customHeight="1" thickBot="1">
      <c r="A59" s="101" t="s">
        <v>10</v>
      </c>
      <c r="B59" s="131" t="s">
        <v>98</v>
      </c>
      <c r="C59" s="102" t="s">
        <v>123</v>
      </c>
      <c r="D59" s="166" t="s">
        <v>2</v>
      </c>
      <c r="E59" s="168">
        <v>3</v>
      </c>
      <c r="F59" s="19">
        <v>0</v>
      </c>
      <c r="G59" s="13">
        <f>E59*F59</f>
        <v>0</v>
      </c>
      <c r="H59" s="14">
        <v>0</v>
      </c>
      <c r="I59" s="13">
        <f>E59*H59</f>
        <v>0</v>
      </c>
      <c r="J59" s="103">
        <f>G59+I59</f>
        <v>0</v>
      </c>
      <c r="K59" s="327"/>
      <c r="L59" s="32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.5" customHeight="1" thickBot="1">
      <c r="A60" s="82"/>
      <c r="B60" s="82"/>
      <c r="C60" s="83"/>
      <c r="D60" s="84"/>
      <c r="E60" s="84"/>
      <c r="F60" s="82"/>
      <c r="G60" s="85">
        <f>SUM(G55:G59)</f>
        <v>0</v>
      </c>
      <c r="H60" s="85"/>
      <c r="I60" s="85">
        <f>SUM(I55:I59)</f>
        <v>0</v>
      </c>
      <c r="J60" s="85">
        <f>SUM(J55:J59)</f>
        <v>0</v>
      </c>
      <c r="K60" s="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3.5" customHeight="1" thickBot="1">
      <c r="A61" s="136" t="s">
        <v>17</v>
      </c>
      <c r="B61" s="134" t="s">
        <v>97</v>
      </c>
      <c r="C61" s="33" t="s">
        <v>49</v>
      </c>
      <c r="D61" s="69" t="s">
        <v>0</v>
      </c>
      <c r="E61" s="99" t="s">
        <v>1</v>
      </c>
      <c r="F61" s="11" t="s">
        <v>50</v>
      </c>
      <c r="G61" s="10" t="s">
        <v>28</v>
      </c>
      <c r="H61" s="88" t="s">
        <v>50</v>
      </c>
      <c r="I61" s="76" t="s">
        <v>28</v>
      </c>
      <c r="J61" s="20" t="s">
        <v>29</v>
      </c>
      <c r="K61" s="245" t="s">
        <v>72</v>
      </c>
      <c r="L61" s="24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5" customHeight="1" thickTop="1">
      <c r="A62" s="306" t="s">
        <v>6</v>
      </c>
      <c r="B62" s="307">
        <v>202015</v>
      </c>
      <c r="C62" s="105" t="s">
        <v>52</v>
      </c>
      <c r="D62" s="308" t="s">
        <v>2</v>
      </c>
      <c r="E62" s="309">
        <v>80</v>
      </c>
      <c r="F62" s="301">
        <v>0</v>
      </c>
      <c r="G62" s="302">
        <f>E62*F62</f>
        <v>0</v>
      </c>
      <c r="H62" s="301">
        <v>0</v>
      </c>
      <c r="I62" s="302">
        <f>E62*H62</f>
        <v>0</v>
      </c>
      <c r="J62" s="303">
        <f>G62+I62</f>
        <v>0</v>
      </c>
      <c r="K62" s="304"/>
      <c r="L62" s="30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3.5" customHeight="1">
      <c r="A63" s="281"/>
      <c r="B63" s="290"/>
      <c r="C63" s="34" t="s">
        <v>206</v>
      </c>
      <c r="D63" s="293"/>
      <c r="E63" s="296"/>
      <c r="F63" s="281"/>
      <c r="G63" s="284"/>
      <c r="H63" s="281"/>
      <c r="I63" s="284"/>
      <c r="J63" s="287"/>
      <c r="K63" s="276"/>
      <c r="L63" s="27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3.5" customHeight="1">
      <c r="A64" s="254"/>
      <c r="B64" s="298"/>
      <c r="C64" s="89" t="s">
        <v>126</v>
      </c>
      <c r="D64" s="299"/>
      <c r="E64" s="300"/>
      <c r="F64" s="254"/>
      <c r="G64" s="256"/>
      <c r="H64" s="254"/>
      <c r="I64" s="256"/>
      <c r="J64" s="258"/>
      <c r="K64" s="279"/>
      <c r="L64" s="28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3.5" customHeight="1">
      <c r="A65" s="262" t="s">
        <v>7</v>
      </c>
      <c r="B65" s="289">
        <v>202015</v>
      </c>
      <c r="C65" s="105" t="s">
        <v>53</v>
      </c>
      <c r="D65" s="292" t="s">
        <v>2</v>
      </c>
      <c r="E65" s="295">
        <v>11</v>
      </c>
      <c r="F65" s="253">
        <v>0</v>
      </c>
      <c r="G65" s="283">
        <f>E65*F65</f>
        <v>0</v>
      </c>
      <c r="H65" s="253">
        <v>0</v>
      </c>
      <c r="I65" s="283">
        <f>E65*H65</f>
        <v>0</v>
      </c>
      <c r="J65" s="286">
        <f>G65+I65</f>
        <v>0</v>
      </c>
      <c r="K65" s="274"/>
      <c r="L65" s="27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3.5" customHeight="1">
      <c r="A66" s="281"/>
      <c r="B66" s="290"/>
      <c r="C66" s="34" t="s">
        <v>207</v>
      </c>
      <c r="D66" s="293"/>
      <c r="E66" s="296"/>
      <c r="F66" s="281"/>
      <c r="G66" s="284"/>
      <c r="H66" s="281"/>
      <c r="I66" s="284"/>
      <c r="J66" s="287"/>
      <c r="K66" s="276"/>
      <c r="L66" s="27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3.5" customHeight="1">
      <c r="A67" s="254"/>
      <c r="B67" s="298"/>
      <c r="C67" s="89" t="s">
        <v>126</v>
      </c>
      <c r="D67" s="299"/>
      <c r="E67" s="300"/>
      <c r="F67" s="254"/>
      <c r="G67" s="256"/>
      <c r="H67" s="254"/>
      <c r="I67" s="256"/>
      <c r="J67" s="258"/>
      <c r="K67" s="279"/>
      <c r="L67" s="28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3.5" customHeight="1">
      <c r="A68" s="262" t="s">
        <v>8</v>
      </c>
      <c r="B68" s="289">
        <v>202015</v>
      </c>
      <c r="C68" s="105" t="s">
        <v>54</v>
      </c>
      <c r="D68" s="292" t="s">
        <v>2</v>
      </c>
      <c r="E68" s="295">
        <v>19</v>
      </c>
      <c r="F68" s="253">
        <v>0</v>
      </c>
      <c r="G68" s="283">
        <f>E68*F68</f>
        <v>0</v>
      </c>
      <c r="H68" s="253">
        <v>0</v>
      </c>
      <c r="I68" s="283">
        <f>E68*H68</f>
        <v>0</v>
      </c>
      <c r="J68" s="286">
        <f>G68+I68</f>
        <v>0</v>
      </c>
      <c r="K68" s="274"/>
      <c r="L68" s="27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3.5" customHeight="1">
      <c r="A69" s="281"/>
      <c r="B69" s="290"/>
      <c r="C69" s="34" t="s">
        <v>208</v>
      </c>
      <c r="D69" s="293"/>
      <c r="E69" s="296"/>
      <c r="F69" s="281"/>
      <c r="G69" s="284"/>
      <c r="H69" s="281"/>
      <c r="I69" s="284"/>
      <c r="J69" s="287"/>
      <c r="K69" s="276"/>
      <c r="L69" s="27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3.5" customHeight="1">
      <c r="A70" s="254"/>
      <c r="B70" s="298"/>
      <c r="C70" s="89" t="s">
        <v>126</v>
      </c>
      <c r="D70" s="299"/>
      <c r="E70" s="300"/>
      <c r="F70" s="254"/>
      <c r="G70" s="256"/>
      <c r="H70" s="254"/>
      <c r="I70" s="256"/>
      <c r="J70" s="258"/>
      <c r="K70" s="279"/>
      <c r="L70" s="28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3.5" customHeight="1">
      <c r="A71" s="262" t="s">
        <v>9</v>
      </c>
      <c r="B71" s="289">
        <v>202015</v>
      </c>
      <c r="C71" s="105" t="s">
        <v>55</v>
      </c>
      <c r="D71" s="292" t="s">
        <v>2</v>
      </c>
      <c r="E71" s="295">
        <v>23</v>
      </c>
      <c r="F71" s="253">
        <v>0</v>
      </c>
      <c r="G71" s="283">
        <f>E71*F71</f>
        <v>0</v>
      </c>
      <c r="H71" s="253">
        <v>0</v>
      </c>
      <c r="I71" s="283">
        <f>E71*H71</f>
        <v>0</v>
      </c>
      <c r="J71" s="286">
        <f>G71+I71</f>
        <v>0</v>
      </c>
      <c r="K71" s="274"/>
      <c r="L71" s="27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3.5" customHeight="1">
      <c r="A72" s="281"/>
      <c r="B72" s="290"/>
      <c r="C72" s="34" t="s">
        <v>209</v>
      </c>
      <c r="D72" s="293"/>
      <c r="E72" s="296"/>
      <c r="F72" s="281"/>
      <c r="G72" s="284"/>
      <c r="H72" s="281"/>
      <c r="I72" s="284"/>
      <c r="J72" s="287"/>
      <c r="K72" s="276"/>
      <c r="L72" s="27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3.5" customHeight="1">
      <c r="A73" s="254"/>
      <c r="B73" s="298"/>
      <c r="C73" s="89" t="s">
        <v>126</v>
      </c>
      <c r="D73" s="299"/>
      <c r="E73" s="300"/>
      <c r="F73" s="254"/>
      <c r="G73" s="256"/>
      <c r="H73" s="254"/>
      <c r="I73" s="256"/>
      <c r="J73" s="258"/>
      <c r="K73" s="279"/>
      <c r="L73" s="28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3.5" customHeight="1">
      <c r="A74" s="262" t="s">
        <v>10</v>
      </c>
      <c r="B74" s="289">
        <v>202015</v>
      </c>
      <c r="C74" s="105" t="s">
        <v>56</v>
      </c>
      <c r="D74" s="292" t="s">
        <v>2</v>
      </c>
      <c r="E74" s="295">
        <v>13</v>
      </c>
      <c r="F74" s="253">
        <v>0</v>
      </c>
      <c r="G74" s="283">
        <f>E74*F74</f>
        <v>0</v>
      </c>
      <c r="H74" s="253">
        <v>0</v>
      </c>
      <c r="I74" s="283">
        <f>E74*H74</f>
        <v>0</v>
      </c>
      <c r="J74" s="286">
        <f>G74+I74</f>
        <v>0</v>
      </c>
      <c r="K74" s="274"/>
      <c r="L74" s="27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3.5" customHeight="1">
      <c r="A75" s="281"/>
      <c r="B75" s="290"/>
      <c r="C75" s="34" t="s">
        <v>210</v>
      </c>
      <c r="D75" s="293"/>
      <c r="E75" s="296"/>
      <c r="F75" s="281"/>
      <c r="G75" s="284"/>
      <c r="H75" s="281"/>
      <c r="I75" s="284"/>
      <c r="J75" s="287"/>
      <c r="K75" s="276"/>
      <c r="L75" s="27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3.5" customHeight="1">
      <c r="A76" s="254"/>
      <c r="B76" s="298"/>
      <c r="C76" s="89" t="s">
        <v>126</v>
      </c>
      <c r="D76" s="299"/>
      <c r="E76" s="300"/>
      <c r="F76" s="254"/>
      <c r="G76" s="256"/>
      <c r="H76" s="254"/>
      <c r="I76" s="256"/>
      <c r="J76" s="258"/>
      <c r="K76" s="279"/>
      <c r="L76" s="28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3.5" customHeight="1">
      <c r="A77" s="262" t="s">
        <v>11</v>
      </c>
      <c r="B77" s="289">
        <v>202015</v>
      </c>
      <c r="C77" s="105" t="s">
        <v>132</v>
      </c>
      <c r="D77" s="292" t="s">
        <v>2</v>
      </c>
      <c r="E77" s="295">
        <v>14</v>
      </c>
      <c r="F77" s="253">
        <v>0</v>
      </c>
      <c r="G77" s="283">
        <f>E77*F77</f>
        <v>0</v>
      </c>
      <c r="H77" s="253">
        <v>0</v>
      </c>
      <c r="I77" s="283">
        <f>E77*H77</f>
        <v>0</v>
      </c>
      <c r="J77" s="286">
        <f>G77+I77</f>
        <v>0</v>
      </c>
      <c r="K77" s="274"/>
      <c r="L77" s="27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3.5" customHeight="1">
      <c r="A78" s="281"/>
      <c r="B78" s="290"/>
      <c r="C78" s="34" t="s">
        <v>211</v>
      </c>
      <c r="D78" s="293"/>
      <c r="E78" s="296"/>
      <c r="F78" s="281"/>
      <c r="G78" s="284"/>
      <c r="H78" s="281"/>
      <c r="I78" s="284"/>
      <c r="J78" s="287"/>
      <c r="K78" s="276"/>
      <c r="L78" s="27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3.5" customHeight="1">
      <c r="A79" s="254"/>
      <c r="B79" s="298"/>
      <c r="C79" s="89" t="s">
        <v>126</v>
      </c>
      <c r="D79" s="299"/>
      <c r="E79" s="300"/>
      <c r="F79" s="254"/>
      <c r="G79" s="256"/>
      <c r="H79" s="254"/>
      <c r="I79" s="256"/>
      <c r="J79" s="258"/>
      <c r="K79" s="279"/>
      <c r="L79" s="28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3.5" customHeight="1">
      <c r="A80" s="262" t="s">
        <v>12</v>
      </c>
      <c r="B80" s="289">
        <v>202015</v>
      </c>
      <c r="C80" s="173" t="s">
        <v>133</v>
      </c>
      <c r="D80" s="292" t="s">
        <v>2</v>
      </c>
      <c r="E80" s="295">
        <v>37</v>
      </c>
      <c r="F80" s="253">
        <v>0</v>
      </c>
      <c r="G80" s="283">
        <f>E80*F80</f>
        <v>0</v>
      </c>
      <c r="H80" s="253">
        <v>0</v>
      </c>
      <c r="I80" s="283">
        <f>E80*H80</f>
        <v>0</v>
      </c>
      <c r="J80" s="286">
        <f>G80+I80</f>
        <v>0</v>
      </c>
      <c r="K80" s="274"/>
      <c r="L80" s="27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3.5" customHeight="1">
      <c r="A81" s="281"/>
      <c r="B81" s="290"/>
      <c r="C81" s="34" t="s">
        <v>212</v>
      </c>
      <c r="D81" s="293"/>
      <c r="E81" s="296"/>
      <c r="F81" s="281"/>
      <c r="G81" s="284"/>
      <c r="H81" s="281"/>
      <c r="I81" s="284"/>
      <c r="J81" s="287"/>
      <c r="K81" s="276"/>
      <c r="L81" s="27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3.5" customHeight="1">
      <c r="A82" s="254"/>
      <c r="B82" s="298"/>
      <c r="C82" s="89" t="s">
        <v>126</v>
      </c>
      <c r="D82" s="299"/>
      <c r="E82" s="300"/>
      <c r="F82" s="254"/>
      <c r="G82" s="256"/>
      <c r="H82" s="254"/>
      <c r="I82" s="256"/>
      <c r="J82" s="258"/>
      <c r="K82" s="279"/>
      <c r="L82" s="28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3.5" customHeight="1">
      <c r="A83" s="262" t="s">
        <v>13</v>
      </c>
      <c r="B83" s="289">
        <v>202015</v>
      </c>
      <c r="C83" s="105" t="s">
        <v>134</v>
      </c>
      <c r="D83" s="292" t="s">
        <v>2</v>
      </c>
      <c r="E83" s="295">
        <v>77</v>
      </c>
      <c r="F83" s="253">
        <v>0</v>
      </c>
      <c r="G83" s="283">
        <f>E83*F83</f>
        <v>0</v>
      </c>
      <c r="H83" s="253">
        <v>0</v>
      </c>
      <c r="I83" s="283">
        <f>E83*H83</f>
        <v>0</v>
      </c>
      <c r="J83" s="286">
        <f>G83+I83</f>
        <v>0</v>
      </c>
      <c r="K83" s="274"/>
      <c r="L83" s="27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3.5" customHeight="1">
      <c r="A84" s="281"/>
      <c r="B84" s="290"/>
      <c r="C84" s="34" t="s">
        <v>213</v>
      </c>
      <c r="D84" s="293"/>
      <c r="E84" s="296"/>
      <c r="F84" s="281"/>
      <c r="G84" s="284"/>
      <c r="H84" s="281"/>
      <c r="I84" s="284"/>
      <c r="J84" s="287"/>
      <c r="K84" s="276"/>
      <c r="L84" s="27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3.5" customHeight="1">
      <c r="A85" s="254"/>
      <c r="B85" s="298"/>
      <c r="C85" s="89" t="s">
        <v>126</v>
      </c>
      <c r="D85" s="299"/>
      <c r="E85" s="300"/>
      <c r="F85" s="254"/>
      <c r="G85" s="256"/>
      <c r="H85" s="254"/>
      <c r="I85" s="256"/>
      <c r="J85" s="258"/>
      <c r="K85" s="279"/>
      <c r="L85" s="28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3.5" customHeight="1">
      <c r="A86" s="262" t="s">
        <v>14</v>
      </c>
      <c r="B86" s="289">
        <v>202015</v>
      </c>
      <c r="C86" s="105" t="s">
        <v>136</v>
      </c>
      <c r="D86" s="292" t="s">
        <v>2</v>
      </c>
      <c r="E86" s="295">
        <v>10</v>
      </c>
      <c r="F86" s="253">
        <v>0</v>
      </c>
      <c r="G86" s="283">
        <f>E86*F86</f>
        <v>0</v>
      </c>
      <c r="H86" s="253">
        <v>0</v>
      </c>
      <c r="I86" s="283">
        <f>E86*H86</f>
        <v>0</v>
      </c>
      <c r="J86" s="286">
        <f>G86+I86</f>
        <v>0</v>
      </c>
      <c r="K86" s="274"/>
      <c r="L86" s="27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3.5" customHeight="1">
      <c r="A87" s="281"/>
      <c r="B87" s="290"/>
      <c r="C87" s="34" t="s">
        <v>214</v>
      </c>
      <c r="D87" s="293"/>
      <c r="E87" s="296"/>
      <c r="F87" s="281"/>
      <c r="G87" s="284"/>
      <c r="H87" s="281"/>
      <c r="I87" s="284"/>
      <c r="J87" s="287"/>
      <c r="K87" s="276"/>
      <c r="L87" s="27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3.5" customHeight="1">
      <c r="A88" s="254"/>
      <c r="B88" s="298"/>
      <c r="C88" s="89" t="s">
        <v>126</v>
      </c>
      <c r="D88" s="299"/>
      <c r="E88" s="300"/>
      <c r="F88" s="254"/>
      <c r="G88" s="256"/>
      <c r="H88" s="254"/>
      <c r="I88" s="256"/>
      <c r="J88" s="258"/>
      <c r="K88" s="279"/>
      <c r="L88" s="28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3.5" customHeight="1">
      <c r="A89" s="262" t="s">
        <v>15</v>
      </c>
      <c r="B89" s="289">
        <v>202015</v>
      </c>
      <c r="C89" s="105" t="s">
        <v>135</v>
      </c>
      <c r="D89" s="292" t="s">
        <v>2</v>
      </c>
      <c r="E89" s="295">
        <v>5</v>
      </c>
      <c r="F89" s="253">
        <v>0</v>
      </c>
      <c r="G89" s="283">
        <f>E89*F89</f>
        <v>0</v>
      </c>
      <c r="H89" s="253">
        <v>0</v>
      </c>
      <c r="I89" s="283">
        <f>E89*H89</f>
        <v>0</v>
      </c>
      <c r="J89" s="286">
        <f>G89+I89</f>
        <v>0</v>
      </c>
      <c r="K89" s="274"/>
      <c r="L89" s="27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3.5" customHeight="1">
      <c r="A90" s="281"/>
      <c r="B90" s="290"/>
      <c r="C90" s="34" t="s">
        <v>215</v>
      </c>
      <c r="D90" s="293"/>
      <c r="E90" s="296"/>
      <c r="F90" s="281"/>
      <c r="G90" s="284"/>
      <c r="H90" s="281"/>
      <c r="I90" s="284"/>
      <c r="J90" s="287"/>
      <c r="K90" s="276"/>
      <c r="L90" s="27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3.5" customHeight="1">
      <c r="A91" s="254"/>
      <c r="B91" s="298"/>
      <c r="C91" s="89" t="s">
        <v>126</v>
      </c>
      <c r="D91" s="299"/>
      <c r="E91" s="300"/>
      <c r="F91" s="254"/>
      <c r="G91" s="256"/>
      <c r="H91" s="254"/>
      <c r="I91" s="256"/>
      <c r="J91" s="258"/>
      <c r="K91" s="279"/>
      <c r="L91" s="28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3.5" customHeight="1">
      <c r="A92" s="262" t="s">
        <v>16</v>
      </c>
      <c r="B92" s="289">
        <v>202015</v>
      </c>
      <c r="C92" s="105" t="s">
        <v>139</v>
      </c>
      <c r="D92" s="292" t="s">
        <v>2</v>
      </c>
      <c r="E92" s="295">
        <v>12</v>
      </c>
      <c r="F92" s="253">
        <v>0</v>
      </c>
      <c r="G92" s="283">
        <f>E92*F92</f>
        <v>0</v>
      </c>
      <c r="H92" s="253">
        <v>0</v>
      </c>
      <c r="I92" s="283">
        <f>E92*H92</f>
        <v>0</v>
      </c>
      <c r="J92" s="286">
        <f>G92+I92</f>
        <v>0</v>
      </c>
      <c r="K92" s="274"/>
      <c r="L92" s="27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3.5" customHeight="1">
      <c r="A93" s="281"/>
      <c r="B93" s="290"/>
      <c r="C93" s="34" t="s">
        <v>216</v>
      </c>
      <c r="D93" s="293"/>
      <c r="E93" s="296"/>
      <c r="F93" s="281"/>
      <c r="G93" s="284"/>
      <c r="H93" s="281"/>
      <c r="I93" s="284"/>
      <c r="J93" s="287"/>
      <c r="K93" s="276"/>
      <c r="L93" s="27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3.5" customHeight="1">
      <c r="A94" s="254"/>
      <c r="B94" s="298"/>
      <c r="C94" s="89" t="s">
        <v>126</v>
      </c>
      <c r="D94" s="299"/>
      <c r="E94" s="300"/>
      <c r="F94" s="254"/>
      <c r="G94" s="256"/>
      <c r="H94" s="254"/>
      <c r="I94" s="256"/>
      <c r="J94" s="258"/>
      <c r="K94" s="279"/>
      <c r="L94" s="28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3.5" customHeight="1">
      <c r="A95" s="262" t="s">
        <v>17</v>
      </c>
      <c r="B95" s="289">
        <v>202015</v>
      </c>
      <c r="C95" s="105" t="s">
        <v>140</v>
      </c>
      <c r="D95" s="292" t="s">
        <v>2</v>
      </c>
      <c r="E95" s="295">
        <v>34</v>
      </c>
      <c r="F95" s="253">
        <v>0</v>
      </c>
      <c r="G95" s="283">
        <f>E95*F95</f>
        <v>0</v>
      </c>
      <c r="H95" s="253">
        <v>0</v>
      </c>
      <c r="I95" s="283">
        <f>E95*H95</f>
        <v>0</v>
      </c>
      <c r="J95" s="286">
        <f>G95+I95</f>
        <v>0</v>
      </c>
      <c r="K95" s="274"/>
      <c r="L95" s="27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3.5" customHeight="1">
      <c r="A96" s="281"/>
      <c r="B96" s="290"/>
      <c r="C96" s="34" t="s">
        <v>217</v>
      </c>
      <c r="D96" s="293"/>
      <c r="E96" s="296"/>
      <c r="F96" s="281"/>
      <c r="G96" s="284"/>
      <c r="H96" s="281"/>
      <c r="I96" s="284"/>
      <c r="J96" s="287"/>
      <c r="K96" s="276"/>
      <c r="L96" s="27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3.5" customHeight="1">
      <c r="A97" s="254"/>
      <c r="B97" s="298"/>
      <c r="C97" s="89" t="s">
        <v>126</v>
      </c>
      <c r="D97" s="299"/>
      <c r="E97" s="300"/>
      <c r="F97" s="254"/>
      <c r="G97" s="256"/>
      <c r="H97" s="254"/>
      <c r="I97" s="256"/>
      <c r="J97" s="258"/>
      <c r="K97" s="279"/>
      <c r="L97" s="28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3.5" customHeight="1">
      <c r="A98" s="262" t="s">
        <v>48</v>
      </c>
      <c r="B98" s="289">
        <v>202015</v>
      </c>
      <c r="C98" s="105" t="s">
        <v>137</v>
      </c>
      <c r="D98" s="292" t="s">
        <v>2</v>
      </c>
      <c r="E98" s="295">
        <v>19</v>
      </c>
      <c r="F98" s="253">
        <v>0</v>
      </c>
      <c r="G98" s="283">
        <f>E98*F98</f>
        <v>0</v>
      </c>
      <c r="H98" s="253">
        <v>0</v>
      </c>
      <c r="I98" s="283">
        <f>E98*H98</f>
        <v>0</v>
      </c>
      <c r="J98" s="286">
        <f>G98+I98</f>
        <v>0</v>
      </c>
      <c r="K98" s="274"/>
      <c r="L98" s="27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3.5" customHeight="1">
      <c r="A99" s="281"/>
      <c r="B99" s="290"/>
      <c r="C99" s="34" t="s">
        <v>218</v>
      </c>
      <c r="D99" s="293"/>
      <c r="E99" s="296"/>
      <c r="F99" s="281"/>
      <c r="G99" s="284"/>
      <c r="H99" s="281"/>
      <c r="I99" s="284"/>
      <c r="J99" s="287"/>
      <c r="K99" s="276"/>
      <c r="L99" s="27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3.5" customHeight="1">
      <c r="A100" s="254"/>
      <c r="B100" s="298"/>
      <c r="C100" s="89" t="s">
        <v>126</v>
      </c>
      <c r="D100" s="299"/>
      <c r="E100" s="300"/>
      <c r="F100" s="254"/>
      <c r="G100" s="256"/>
      <c r="H100" s="254"/>
      <c r="I100" s="256"/>
      <c r="J100" s="258"/>
      <c r="K100" s="279"/>
      <c r="L100" s="280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3.5" customHeight="1">
      <c r="A101" s="262" t="s">
        <v>18</v>
      </c>
      <c r="B101" s="289">
        <v>202015</v>
      </c>
      <c r="C101" s="105" t="s">
        <v>138</v>
      </c>
      <c r="D101" s="292" t="s">
        <v>2</v>
      </c>
      <c r="E101" s="295">
        <v>25</v>
      </c>
      <c r="F101" s="253">
        <v>0</v>
      </c>
      <c r="G101" s="283">
        <f>E101*F101</f>
        <v>0</v>
      </c>
      <c r="H101" s="253">
        <v>0</v>
      </c>
      <c r="I101" s="283">
        <f>E101*H101</f>
        <v>0</v>
      </c>
      <c r="J101" s="286">
        <f>G101+I101</f>
        <v>0</v>
      </c>
      <c r="K101" s="274"/>
      <c r="L101" s="27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3.5" customHeight="1">
      <c r="A102" s="281"/>
      <c r="B102" s="290"/>
      <c r="C102" s="34" t="s">
        <v>219</v>
      </c>
      <c r="D102" s="293"/>
      <c r="E102" s="296"/>
      <c r="F102" s="281"/>
      <c r="G102" s="284"/>
      <c r="H102" s="281"/>
      <c r="I102" s="284"/>
      <c r="J102" s="287"/>
      <c r="K102" s="276"/>
      <c r="L102" s="27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3.5" customHeight="1">
      <c r="A103" s="254"/>
      <c r="B103" s="298"/>
      <c r="C103" s="89" t="s">
        <v>126</v>
      </c>
      <c r="D103" s="299"/>
      <c r="E103" s="300"/>
      <c r="F103" s="254"/>
      <c r="G103" s="256"/>
      <c r="H103" s="254"/>
      <c r="I103" s="256"/>
      <c r="J103" s="258"/>
      <c r="K103" s="279"/>
      <c r="L103" s="28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3.5" customHeight="1">
      <c r="A104" s="262" t="s">
        <v>19</v>
      </c>
      <c r="B104" s="289">
        <v>202015</v>
      </c>
      <c r="C104" s="105" t="s">
        <v>141</v>
      </c>
      <c r="D104" s="292" t="s">
        <v>2</v>
      </c>
      <c r="E104" s="295">
        <v>8</v>
      </c>
      <c r="F104" s="253">
        <v>0</v>
      </c>
      <c r="G104" s="283">
        <f>E104*F104</f>
        <v>0</v>
      </c>
      <c r="H104" s="253">
        <v>0</v>
      </c>
      <c r="I104" s="283">
        <f>E104*H104</f>
        <v>0</v>
      </c>
      <c r="J104" s="286">
        <f>G104+I104</f>
        <v>0</v>
      </c>
      <c r="K104" s="274" t="s">
        <v>148</v>
      </c>
      <c r="L104" s="27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3.5" customHeight="1">
      <c r="A105" s="281"/>
      <c r="B105" s="290"/>
      <c r="C105" s="91" t="s">
        <v>220</v>
      </c>
      <c r="D105" s="293"/>
      <c r="E105" s="296"/>
      <c r="F105" s="281"/>
      <c r="G105" s="284"/>
      <c r="H105" s="281"/>
      <c r="I105" s="284"/>
      <c r="J105" s="287"/>
      <c r="K105" s="276"/>
      <c r="L105" s="27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3.5" customHeight="1">
      <c r="A106" s="254"/>
      <c r="B106" s="298"/>
      <c r="C106" s="89" t="s">
        <v>126</v>
      </c>
      <c r="D106" s="299"/>
      <c r="E106" s="300"/>
      <c r="F106" s="254"/>
      <c r="G106" s="256"/>
      <c r="H106" s="254"/>
      <c r="I106" s="256"/>
      <c r="J106" s="258"/>
      <c r="K106" s="279"/>
      <c r="L106" s="28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3.5" customHeight="1">
      <c r="A107" s="262" t="s">
        <v>20</v>
      </c>
      <c r="B107" s="289">
        <v>202015</v>
      </c>
      <c r="C107" s="173" t="s">
        <v>142</v>
      </c>
      <c r="D107" s="292" t="s">
        <v>2</v>
      </c>
      <c r="E107" s="295">
        <v>1</v>
      </c>
      <c r="F107" s="253">
        <v>0</v>
      </c>
      <c r="G107" s="283">
        <f>E107*F107</f>
        <v>0</v>
      </c>
      <c r="H107" s="253">
        <v>0</v>
      </c>
      <c r="I107" s="283">
        <f>E107*H107</f>
        <v>0</v>
      </c>
      <c r="J107" s="286">
        <f>G107+I107</f>
        <v>0</v>
      </c>
      <c r="K107" s="274" t="s">
        <v>149</v>
      </c>
      <c r="L107" s="27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3.5" customHeight="1">
      <c r="A108" s="281"/>
      <c r="B108" s="290"/>
      <c r="C108" s="91" t="s">
        <v>221</v>
      </c>
      <c r="D108" s="293"/>
      <c r="E108" s="296"/>
      <c r="F108" s="281"/>
      <c r="G108" s="284"/>
      <c r="H108" s="281"/>
      <c r="I108" s="284"/>
      <c r="J108" s="287"/>
      <c r="K108" s="276"/>
      <c r="L108" s="27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3.5" customHeight="1" thickBot="1">
      <c r="A109" s="282"/>
      <c r="B109" s="291"/>
      <c r="C109" s="106" t="s">
        <v>126</v>
      </c>
      <c r="D109" s="294"/>
      <c r="E109" s="297"/>
      <c r="F109" s="282"/>
      <c r="G109" s="285"/>
      <c r="H109" s="282"/>
      <c r="I109" s="285"/>
      <c r="J109" s="288"/>
      <c r="K109" s="277"/>
      <c r="L109" s="27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3.5" customHeight="1" thickBot="1">
      <c r="A110" s="169"/>
      <c r="B110" s="169"/>
      <c r="C110" s="24"/>
      <c r="D110" s="170"/>
      <c r="E110" s="183">
        <f>SUM(E62:E109)</f>
        <v>388</v>
      </c>
      <c r="F110" s="169"/>
      <c r="G110" s="85">
        <f>SUM(G62:G109)</f>
        <v>0</v>
      </c>
      <c r="H110" s="85"/>
      <c r="I110" s="85">
        <f>SUM(I62:I109)</f>
        <v>0</v>
      </c>
      <c r="J110" s="85">
        <f>SUM(J62:J109)</f>
        <v>0</v>
      </c>
      <c r="K110" s="172"/>
      <c r="L110" s="17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3.5" customHeight="1" thickBot="1">
      <c r="A111" s="136" t="s">
        <v>48</v>
      </c>
      <c r="B111" s="185" t="s">
        <v>97</v>
      </c>
      <c r="C111" s="33" t="s">
        <v>150</v>
      </c>
      <c r="D111" s="8" t="s">
        <v>0</v>
      </c>
      <c r="E111" s="87" t="s">
        <v>1</v>
      </c>
      <c r="F111" s="11" t="s">
        <v>50</v>
      </c>
      <c r="G111" s="10" t="s">
        <v>28</v>
      </c>
      <c r="H111" s="11" t="s">
        <v>50</v>
      </c>
      <c r="I111" s="10" t="s">
        <v>28</v>
      </c>
      <c r="J111" s="20" t="s">
        <v>29</v>
      </c>
      <c r="K111" s="245" t="s">
        <v>72</v>
      </c>
      <c r="L111" s="246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3.5" customHeight="1" thickTop="1">
      <c r="A112" s="262" t="s">
        <v>6</v>
      </c>
      <c r="B112" s="263" t="s">
        <v>98</v>
      </c>
      <c r="C112" s="265" t="s">
        <v>153</v>
      </c>
      <c r="D112" s="272" t="s">
        <v>2</v>
      </c>
      <c r="E112" s="273">
        <v>7</v>
      </c>
      <c r="F112" s="253">
        <v>0</v>
      </c>
      <c r="G112" s="255">
        <f>E112*F112</f>
        <v>0</v>
      </c>
      <c r="H112" s="253">
        <v>0</v>
      </c>
      <c r="I112" s="255">
        <f>E112*H112</f>
        <v>0</v>
      </c>
      <c r="J112" s="257">
        <f>G112+I112</f>
        <v>0</v>
      </c>
      <c r="K112" s="259" t="s">
        <v>152</v>
      </c>
      <c r="L112" s="2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3.5" customHeight="1">
      <c r="A113" s="254"/>
      <c r="B113" s="264"/>
      <c r="C113" s="271"/>
      <c r="D113" s="268"/>
      <c r="E113" s="270"/>
      <c r="F113" s="254"/>
      <c r="G113" s="256"/>
      <c r="H113" s="254"/>
      <c r="I113" s="256"/>
      <c r="J113" s="258"/>
      <c r="K113" s="261"/>
      <c r="L113" s="24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3.5" customHeight="1">
      <c r="A114" s="262" t="s">
        <v>7</v>
      </c>
      <c r="B114" s="263" t="s">
        <v>98</v>
      </c>
      <c r="C114" s="265" t="s">
        <v>154</v>
      </c>
      <c r="D114" s="267" t="s">
        <v>2</v>
      </c>
      <c r="E114" s="269">
        <v>8</v>
      </c>
      <c r="F114" s="253">
        <v>0</v>
      </c>
      <c r="G114" s="255">
        <f>E114*F114</f>
        <v>0</v>
      </c>
      <c r="H114" s="253">
        <v>0</v>
      </c>
      <c r="I114" s="255">
        <f>E114*H114</f>
        <v>0</v>
      </c>
      <c r="J114" s="257">
        <f>G114+I114</f>
        <v>0</v>
      </c>
      <c r="K114" s="259" t="s">
        <v>156</v>
      </c>
      <c r="L114" s="2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3.5" customHeight="1">
      <c r="A115" s="254"/>
      <c r="B115" s="264"/>
      <c r="C115" s="271"/>
      <c r="D115" s="268"/>
      <c r="E115" s="270"/>
      <c r="F115" s="254"/>
      <c r="G115" s="256"/>
      <c r="H115" s="254"/>
      <c r="I115" s="256"/>
      <c r="J115" s="258"/>
      <c r="K115" s="261"/>
      <c r="L115" s="248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3.5" customHeight="1">
      <c r="A116" s="262" t="s">
        <v>8</v>
      </c>
      <c r="B116" s="263" t="s">
        <v>98</v>
      </c>
      <c r="C116" s="265" t="s">
        <v>155</v>
      </c>
      <c r="D116" s="267" t="s">
        <v>2</v>
      </c>
      <c r="E116" s="269">
        <v>2</v>
      </c>
      <c r="F116" s="253">
        <v>0</v>
      </c>
      <c r="G116" s="255">
        <f>E116*F116</f>
        <v>0</v>
      </c>
      <c r="H116" s="253">
        <v>0</v>
      </c>
      <c r="I116" s="255">
        <f>E116*H116</f>
        <v>0</v>
      </c>
      <c r="J116" s="257">
        <f>G116+I116</f>
        <v>0</v>
      </c>
      <c r="K116" s="259" t="s">
        <v>157</v>
      </c>
      <c r="L116" s="2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3.5" customHeight="1">
      <c r="A117" s="254"/>
      <c r="B117" s="264"/>
      <c r="C117" s="271"/>
      <c r="D117" s="268"/>
      <c r="E117" s="270"/>
      <c r="F117" s="254"/>
      <c r="G117" s="256"/>
      <c r="H117" s="254"/>
      <c r="I117" s="256"/>
      <c r="J117" s="258"/>
      <c r="K117" s="261"/>
      <c r="L117" s="248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3.5" customHeight="1">
      <c r="A118" s="262" t="s">
        <v>9</v>
      </c>
      <c r="B118" s="263" t="s">
        <v>98</v>
      </c>
      <c r="C118" s="265" t="s">
        <v>158</v>
      </c>
      <c r="D118" s="267" t="s">
        <v>2</v>
      </c>
      <c r="E118" s="269">
        <v>2</v>
      </c>
      <c r="F118" s="253">
        <v>0</v>
      </c>
      <c r="G118" s="255">
        <f>E118*F118</f>
        <v>0</v>
      </c>
      <c r="H118" s="253">
        <v>0</v>
      </c>
      <c r="I118" s="255">
        <f>E118*H118</f>
        <v>0</v>
      </c>
      <c r="J118" s="257">
        <f>G118+I118</f>
        <v>0</v>
      </c>
      <c r="K118" s="259" t="s">
        <v>152</v>
      </c>
      <c r="L118" s="2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3.5" customHeight="1">
      <c r="A119" s="254"/>
      <c r="B119" s="264"/>
      <c r="C119" s="271"/>
      <c r="D119" s="268"/>
      <c r="E119" s="270"/>
      <c r="F119" s="254"/>
      <c r="G119" s="256"/>
      <c r="H119" s="254"/>
      <c r="I119" s="256"/>
      <c r="J119" s="258"/>
      <c r="K119" s="261"/>
      <c r="L119" s="248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3.5" customHeight="1">
      <c r="A120" s="262" t="s">
        <v>10</v>
      </c>
      <c r="B120" s="263" t="s">
        <v>98</v>
      </c>
      <c r="C120" s="265" t="s">
        <v>159</v>
      </c>
      <c r="D120" s="267" t="s">
        <v>2</v>
      </c>
      <c r="E120" s="269">
        <v>4</v>
      </c>
      <c r="F120" s="253">
        <v>0</v>
      </c>
      <c r="G120" s="255">
        <f>E120*F120</f>
        <v>0</v>
      </c>
      <c r="H120" s="253">
        <v>0</v>
      </c>
      <c r="I120" s="255">
        <f>E120*H120</f>
        <v>0</v>
      </c>
      <c r="J120" s="257">
        <f>G120+I120</f>
        <v>0</v>
      </c>
      <c r="K120" s="259"/>
      <c r="L120" s="2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3.5" customHeight="1">
      <c r="A121" s="254"/>
      <c r="B121" s="264"/>
      <c r="C121" s="266"/>
      <c r="D121" s="268"/>
      <c r="E121" s="270"/>
      <c r="F121" s="254"/>
      <c r="G121" s="256"/>
      <c r="H121" s="254"/>
      <c r="I121" s="256"/>
      <c r="J121" s="258"/>
      <c r="K121" s="261"/>
      <c r="L121" s="248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3.5" customHeight="1">
      <c r="A122" s="262" t="s">
        <v>11</v>
      </c>
      <c r="B122" s="263" t="s">
        <v>98</v>
      </c>
      <c r="C122" s="265" t="s">
        <v>160</v>
      </c>
      <c r="D122" s="267" t="s">
        <v>2</v>
      </c>
      <c r="E122" s="269">
        <v>44</v>
      </c>
      <c r="F122" s="253">
        <v>0</v>
      </c>
      <c r="G122" s="255">
        <f>E122*F122</f>
        <v>0</v>
      </c>
      <c r="H122" s="253">
        <v>0</v>
      </c>
      <c r="I122" s="255">
        <f>E122*H122</f>
        <v>0</v>
      </c>
      <c r="J122" s="257">
        <f>G122+I122</f>
        <v>0</v>
      </c>
      <c r="K122" s="259"/>
      <c r="L122" s="2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3.5" customHeight="1">
      <c r="A123" s="254"/>
      <c r="B123" s="264"/>
      <c r="C123" s="266"/>
      <c r="D123" s="268"/>
      <c r="E123" s="270"/>
      <c r="F123" s="254"/>
      <c r="G123" s="256"/>
      <c r="H123" s="254"/>
      <c r="I123" s="256"/>
      <c r="J123" s="258"/>
      <c r="K123" s="261"/>
      <c r="L123" s="248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3.5" customHeight="1">
      <c r="A124" s="262" t="s">
        <v>12</v>
      </c>
      <c r="B124" s="263" t="s">
        <v>98</v>
      </c>
      <c r="C124" s="265" t="s">
        <v>161</v>
      </c>
      <c r="D124" s="267" t="s">
        <v>2</v>
      </c>
      <c r="E124" s="269">
        <v>2</v>
      </c>
      <c r="F124" s="253">
        <v>0</v>
      </c>
      <c r="G124" s="255">
        <f>E124*F124</f>
        <v>0</v>
      </c>
      <c r="H124" s="253">
        <v>0</v>
      </c>
      <c r="I124" s="255">
        <f>E124*H124</f>
        <v>0</v>
      </c>
      <c r="J124" s="257">
        <f>G124+I124</f>
        <v>0</v>
      </c>
      <c r="K124" s="259"/>
      <c r="L124" s="2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3.5" customHeight="1">
      <c r="A125" s="254"/>
      <c r="B125" s="264"/>
      <c r="C125" s="266"/>
      <c r="D125" s="268"/>
      <c r="E125" s="270"/>
      <c r="F125" s="254"/>
      <c r="G125" s="256"/>
      <c r="H125" s="254"/>
      <c r="I125" s="256"/>
      <c r="J125" s="258"/>
      <c r="K125" s="261"/>
      <c r="L125" s="248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3.5" customHeight="1">
      <c r="A126" s="71" t="s">
        <v>13</v>
      </c>
      <c r="B126" s="128" t="s">
        <v>98</v>
      </c>
      <c r="C126" s="25" t="s">
        <v>162</v>
      </c>
      <c r="D126" s="186" t="s">
        <v>2</v>
      </c>
      <c r="E126" s="188">
        <v>330</v>
      </c>
      <c r="F126" s="7">
        <v>0</v>
      </c>
      <c r="G126" s="6">
        <f>E126*F126</f>
        <v>0</v>
      </c>
      <c r="H126" s="7">
        <v>0</v>
      </c>
      <c r="I126" s="6">
        <f>E126*H126</f>
        <v>0</v>
      </c>
      <c r="J126" s="22">
        <f>G126+I126</f>
        <v>0</v>
      </c>
      <c r="K126" s="241"/>
      <c r="L126" s="24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3.5" customHeight="1" thickBot="1">
      <c r="A127" s="101" t="s">
        <v>14</v>
      </c>
      <c r="B127" s="129" t="s">
        <v>98</v>
      </c>
      <c r="C127" s="191" t="s">
        <v>163</v>
      </c>
      <c r="D127" s="189" t="s">
        <v>2</v>
      </c>
      <c r="E127" s="190">
        <v>55</v>
      </c>
      <c r="F127" s="14">
        <v>0</v>
      </c>
      <c r="G127" s="13">
        <f>E127*F127</f>
        <v>0</v>
      </c>
      <c r="H127" s="14">
        <v>0</v>
      </c>
      <c r="I127" s="13">
        <f>E127*H127</f>
        <v>0</v>
      </c>
      <c r="J127" s="23">
        <f>G127+I127</f>
        <v>0</v>
      </c>
      <c r="K127" s="243"/>
      <c r="L127" s="24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3.5" customHeight="1" thickBot="1">
      <c r="A128" s="94"/>
      <c r="B128" s="94"/>
      <c r="C128" s="94"/>
      <c r="D128" s="94"/>
      <c r="E128" s="94"/>
      <c r="F128" s="94"/>
      <c r="G128" s="85">
        <f>SUM(G112:G127)</f>
        <v>0</v>
      </c>
      <c r="H128" s="85"/>
      <c r="I128" s="85">
        <f>SUM(I112:I127)</f>
        <v>0</v>
      </c>
      <c r="J128" s="85">
        <f>SUM(J112:J127)</f>
        <v>0</v>
      </c>
      <c r="K128" s="94"/>
      <c r="L128" s="9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3.5" customHeight="1" thickBot="1">
      <c r="A129" s="136" t="s">
        <v>18</v>
      </c>
      <c r="B129" s="134" t="s">
        <v>97</v>
      </c>
      <c r="C129" s="33" t="s">
        <v>4</v>
      </c>
      <c r="D129" s="69" t="s">
        <v>0</v>
      </c>
      <c r="E129" s="99" t="s">
        <v>1</v>
      </c>
      <c r="F129" s="11" t="s">
        <v>50</v>
      </c>
      <c r="G129" s="10" t="s">
        <v>28</v>
      </c>
      <c r="H129" s="88" t="s">
        <v>50</v>
      </c>
      <c r="I129" s="76" t="s">
        <v>28</v>
      </c>
      <c r="J129" s="20" t="s">
        <v>29</v>
      </c>
      <c r="K129" s="245" t="s">
        <v>72</v>
      </c>
      <c r="L129" s="246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3.5" customHeight="1" thickTop="1">
      <c r="A130" s="109" t="s">
        <v>6</v>
      </c>
      <c r="B130" s="128"/>
      <c r="C130" s="25" t="s">
        <v>229</v>
      </c>
      <c r="D130" s="186" t="s">
        <v>2</v>
      </c>
      <c r="E130" s="187">
        <v>60</v>
      </c>
      <c r="F130" s="7">
        <v>0</v>
      </c>
      <c r="G130" s="6">
        <f>E130*F130</f>
        <v>0</v>
      </c>
      <c r="H130" s="7">
        <v>0</v>
      </c>
      <c r="I130" s="78">
        <f>E130*H130</f>
        <v>0</v>
      </c>
      <c r="J130" s="22">
        <f>G130+I130</f>
        <v>0</v>
      </c>
      <c r="K130" s="251"/>
      <c r="L130" s="25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3.5" customHeight="1">
      <c r="A131" s="116" t="s">
        <v>7</v>
      </c>
      <c r="B131" s="128"/>
      <c r="C131" s="25" t="s">
        <v>230</v>
      </c>
      <c r="D131" s="186" t="s">
        <v>2</v>
      </c>
      <c r="E131" s="187">
        <v>60</v>
      </c>
      <c r="F131" s="7">
        <v>0</v>
      </c>
      <c r="G131" s="6">
        <f>E131*F131</f>
        <v>0</v>
      </c>
      <c r="H131" s="7">
        <v>0</v>
      </c>
      <c r="I131" s="78">
        <f>E131*H131</f>
        <v>0</v>
      </c>
      <c r="J131" s="22">
        <f>G131+I131</f>
        <v>0</v>
      </c>
      <c r="K131" s="218"/>
      <c r="L131" s="219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3.5" customHeight="1">
      <c r="A132" s="75" t="s">
        <v>8</v>
      </c>
      <c r="B132" s="128"/>
      <c r="C132" s="25" t="s">
        <v>164</v>
      </c>
      <c r="D132" s="186" t="s">
        <v>2</v>
      </c>
      <c r="E132" s="187">
        <v>90</v>
      </c>
      <c r="F132" s="7">
        <v>0</v>
      </c>
      <c r="G132" s="6">
        <f>E132*F132</f>
        <v>0</v>
      </c>
      <c r="H132" s="7">
        <v>0</v>
      </c>
      <c r="I132" s="78">
        <f>E132*H132</f>
        <v>0</v>
      </c>
      <c r="J132" s="22">
        <f>G132+I132</f>
        <v>0</v>
      </c>
      <c r="K132" s="247" t="s">
        <v>165</v>
      </c>
      <c r="L132" s="248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3.5" customHeight="1" thickBot="1">
      <c r="A133" s="107" t="s">
        <v>9</v>
      </c>
      <c r="B133" s="129"/>
      <c r="C133" s="26" t="s">
        <v>166</v>
      </c>
      <c r="D133" s="189" t="s">
        <v>2</v>
      </c>
      <c r="E133" s="193">
        <v>18</v>
      </c>
      <c r="F133" s="14">
        <v>0</v>
      </c>
      <c r="G133" s="13">
        <f>E133*F133</f>
        <v>0</v>
      </c>
      <c r="H133" s="14">
        <v>0</v>
      </c>
      <c r="I133" s="79">
        <f>E133*H133</f>
        <v>0</v>
      </c>
      <c r="J133" s="23">
        <f>G133+I133</f>
        <v>0</v>
      </c>
      <c r="K133" s="249"/>
      <c r="L133" s="250"/>
      <c r="M133" s="86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3.5" customHeight="1" thickBot="1">
      <c r="A134" s="169"/>
      <c r="B134" s="169"/>
      <c r="C134" s="24"/>
      <c r="D134" s="170"/>
      <c r="E134" s="171"/>
      <c r="F134" s="169"/>
      <c r="G134" s="85">
        <f>SUM(G130:G133)</f>
        <v>0</v>
      </c>
      <c r="H134" s="85"/>
      <c r="I134" s="85">
        <f>SUM(I130:I133)</f>
        <v>0</v>
      </c>
      <c r="J134" s="85">
        <f>SUM(J130:J133)</f>
        <v>0</v>
      </c>
      <c r="K134" s="172"/>
      <c r="L134" s="17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3.5" customHeight="1" thickBot="1">
      <c r="A135" s="136" t="s">
        <v>19</v>
      </c>
      <c r="B135" s="134" t="s">
        <v>97</v>
      </c>
      <c r="C135" s="33" t="s">
        <v>146</v>
      </c>
      <c r="D135" s="69" t="s">
        <v>0</v>
      </c>
      <c r="E135" s="99" t="s">
        <v>1</v>
      </c>
      <c r="F135" s="11" t="s">
        <v>50</v>
      </c>
      <c r="G135" s="10" t="s">
        <v>28</v>
      </c>
      <c r="H135" s="88" t="s">
        <v>50</v>
      </c>
      <c r="I135" s="76" t="s">
        <v>28</v>
      </c>
      <c r="J135" s="20" t="s">
        <v>29</v>
      </c>
      <c r="K135" s="245" t="s">
        <v>72</v>
      </c>
      <c r="L135" s="246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3.5" customHeight="1" thickTop="1">
      <c r="A136" s="109" t="s">
        <v>6</v>
      </c>
      <c r="B136" s="128"/>
      <c r="C136" s="25" t="s">
        <v>167</v>
      </c>
      <c r="D136" s="186" t="s">
        <v>3</v>
      </c>
      <c r="E136" s="192">
        <v>120</v>
      </c>
      <c r="F136" s="7">
        <v>0</v>
      </c>
      <c r="G136" s="6">
        <f aca="true" t="shared" si="3" ref="G136:G142">E136*F136</f>
        <v>0</v>
      </c>
      <c r="H136" s="7">
        <v>0</v>
      </c>
      <c r="I136" s="78">
        <f aca="true" t="shared" si="4" ref="I136:I142">E136*H136</f>
        <v>0</v>
      </c>
      <c r="J136" s="22">
        <f aca="true" t="shared" si="5" ref="J136:J142">G136+I136</f>
        <v>0</v>
      </c>
      <c r="K136" s="251"/>
      <c r="L136" s="25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3.5" customHeight="1">
      <c r="A137" s="75" t="s">
        <v>7</v>
      </c>
      <c r="B137" s="128"/>
      <c r="C137" s="25" t="s">
        <v>168</v>
      </c>
      <c r="D137" s="186" t="s">
        <v>3</v>
      </c>
      <c r="E137" s="192">
        <v>120</v>
      </c>
      <c r="F137" s="7">
        <v>0</v>
      </c>
      <c r="G137" s="6">
        <f t="shared" si="3"/>
        <v>0</v>
      </c>
      <c r="H137" s="7">
        <v>0</v>
      </c>
      <c r="I137" s="78">
        <f t="shared" si="4"/>
        <v>0</v>
      </c>
      <c r="J137" s="22">
        <f t="shared" si="5"/>
        <v>0</v>
      </c>
      <c r="K137" s="247"/>
      <c r="L137" s="24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3.5" customHeight="1">
      <c r="A138" s="75" t="s">
        <v>8</v>
      </c>
      <c r="B138" s="128"/>
      <c r="C138" s="25" t="s">
        <v>169</v>
      </c>
      <c r="D138" s="186" t="s">
        <v>3</v>
      </c>
      <c r="E138" s="192">
        <v>3600</v>
      </c>
      <c r="F138" s="7">
        <v>0</v>
      </c>
      <c r="G138" s="6">
        <f t="shared" si="3"/>
        <v>0</v>
      </c>
      <c r="H138" s="7">
        <v>0</v>
      </c>
      <c r="I138" s="78">
        <f t="shared" si="4"/>
        <v>0</v>
      </c>
      <c r="J138" s="22">
        <f t="shared" si="5"/>
        <v>0</v>
      </c>
      <c r="K138" s="247" t="s">
        <v>170</v>
      </c>
      <c r="L138" s="24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3.5" customHeight="1">
      <c r="A139" s="75" t="s">
        <v>9</v>
      </c>
      <c r="B139" s="128"/>
      <c r="C139" s="25" t="s">
        <v>171</v>
      </c>
      <c r="D139" s="186" t="s">
        <v>2</v>
      </c>
      <c r="E139" s="192">
        <v>18</v>
      </c>
      <c r="F139" s="7">
        <v>0</v>
      </c>
      <c r="G139" s="6">
        <f t="shared" si="3"/>
        <v>0</v>
      </c>
      <c r="H139" s="7">
        <v>0</v>
      </c>
      <c r="I139" s="78">
        <f t="shared" si="4"/>
        <v>0</v>
      </c>
      <c r="J139" s="22">
        <f t="shared" si="5"/>
        <v>0</v>
      </c>
      <c r="K139" s="247"/>
      <c r="L139" s="248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3.5" customHeight="1">
      <c r="A140" s="75" t="s">
        <v>10</v>
      </c>
      <c r="B140" s="128"/>
      <c r="C140" s="25" t="s">
        <v>172</v>
      </c>
      <c r="D140" s="186" t="s">
        <v>2</v>
      </c>
      <c r="E140" s="192">
        <v>18</v>
      </c>
      <c r="F140" s="7">
        <v>0</v>
      </c>
      <c r="G140" s="6">
        <f t="shared" si="3"/>
        <v>0</v>
      </c>
      <c r="H140" s="7">
        <v>0</v>
      </c>
      <c r="I140" s="78">
        <f t="shared" si="4"/>
        <v>0</v>
      </c>
      <c r="J140" s="22">
        <f t="shared" si="5"/>
        <v>0</v>
      </c>
      <c r="K140" s="247"/>
      <c r="L140" s="248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3.5" customHeight="1">
      <c r="A141" s="71" t="s">
        <v>11</v>
      </c>
      <c r="B141" s="128"/>
      <c r="C141" s="25" t="s">
        <v>173</v>
      </c>
      <c r="D141" s="186" t="s">
        <v>2</v>
      </c>
      <c r="E141" s="192">
        <v>72</v>
      </c>
      <c r="F141" s="7">
        <v>0</v>
      </c>
      <c r="G141" s="6">
        <f t="shared" si="3"/>
        <v>0</v>
      </c>
      <c r="H141" s="7">
        <v>0</v>
      </c>
      <c r="I141" s="78">
        <f t="shared" si="4"/>
        <v>0</v>
      </c>
      <c r="J141" s="22">
        <f t="shared" si="5"/>
        <v>0</v>
      </c>
      <c r="K141" s="241"/>
      <c r="L141" s="24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3.5" customHeight="1" thickBot="1">
      <c r="A142" s="101" t="s">
        <v>12</v>
      </c>
      <c r="B142" s="129"/>
      <c r="C142" s="26" t="s">
        <v>175</v>
      </c>
      <c r="D142" s="189" t="s">
        <v>2</v>
      </c>
      <c r="E142" s="196">
        <v>385</v>
      </c>
      <c r="F142" s="14">
        <v>0</v>
      </c>
      <c r="G142" s="13">
        <f t="shared" si="3"/>
        <v>0</v>
      </c>
      <c r="H142" s="14">
        <v>0</v>
      </c>
      <c r="I142" s="79">
        <f t="shared" si="4"/>
        <v>0</v>
      </c>
      <c r="J142" s="23">
        <f t="shared" si="5"/>
        <v>0</v>
      </c>
      <c r="K142" s="243"/>
      <c r="L142" s="24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3.5" customHeight="1" thickBot="1">
      <c r="A143" s="82"/>
      <c r="B143" s="82"/>
      <c r="C143" s="83"/>
      <c r="D143" s="194"/>
      <c r="E143" s="195"/>
      <c r="F143" s="82"/>
      <c r="G143" s="85">
        <f>SUM(G136:G142)</f>
        <v>0</v>
      </c>
      <c r="H143" s="85"/>
      <c r="I143" s="85">
        <f>SUM(I136:I142)</f>
        <v>0</v>
      </c>
      <c r="J143" s="85">
        <f>SUM(J136:J142)</f>
        <v>0</v>
      </c>
      <c r="K143" s="155"/>
      <c r="L143" s="169"/>
      <c r="M143" s="86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3.5" customHeight="1" thickBot="1">
      <c r="A144" s="136" t="s">
        <v>20</v>
      </c>
      <c r="B144" s="134" t="s">
        <v>97</v>
      </c>
      <c r="C144" s="33" t="s">
        <v>147</v>
      </c>
      <c r="D144" s="69" t="s">
        <v>0</v>
      </c>
      <c r="E144" s="99" t="s">
        <v>1</v>
      </c>
      <c r="F144" s="11" t="s">
        <v>50</v>
      </c>
      <c r="G144" s="10" t="s">
        <v>28</v>
      </c>
      <c r="H144" s="88" t="s">
        <v>50</v>
      </c>
      <c r="I144" s="76" t="s">
        <v>28</v>
      </c>
      <c r="J144" s="20" t="s">
        <v>29</v>
      </c>
      <c r="K144" s="245" t="s">
        <v>72</v>
      </c>
      <c r="L144" s="246"/>
      <c r="M144" s="86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3.5" customHeight="1" thickTop="1">
      <c r="A145" s="109" t="s">
        <v>6</v>
      </c>
      <c r="B145" s="126"/>
      <c r="C145" s="197" t="s">
        <v>176</v>
      </c>
      <c r="D145" s="200" t="s">
        <v>3</v>
      </c>
      <c r="E145" s="203">
        <v>220</v>
      </c>
      <c r="F145" s="115">
        <v>0</v>
      </c>
      <c r="G145" s="114">
        <f>E145*F145</f>
        <v>0</v>
      </c>
      <c r="H145" s="115">
        <v>0</v>
      </c>
      <c r="I145" s="198">
        <f>E145*H145</f>
        <v>0</v>
      </c>
      <c r="J145" s="120">
        <f>G145+I145</f>
        <v>0</v>
      </c>
      <c r="K145" s="251"/>
      <c r="L145" s="252"/>
      <c r="M145" s="86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3.5" customHeight="1">
      <c r="A146" s="75" t="s">
        <v>7</v>
      </c>
      <c r="B146" s="127"/>
      <c r="C146" s="35" t="s">
        <v>177</v>
      </c>
      <c r="D146" s="201" t="s">
        <v>2</v>
      </c>
      <c r="E146" s="204">
        <v>18</v>
      </c>
      <c r="F146" s="16">
        <v>0</v>
      </c>
      <c r="G146" s="15">
        <f>E146*F146</f>
        <v>0</v>
      </c>
      <c r="H146" s="16">
        <v>0</v>
      </c>
      <c r="I146" s="77">
        <f>E146*H146</f>
        <v>0</v>
      </c>
      <c r="J146" s="21">
        <f>G146+I146</f>
        <v>0</v>
      </c>
      <c r="K146" s="247"/>
      <c r="L146" s="248"/>
      <c r="M146" s="86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3.5" customHeight="1" thickBot="1">
      <c r="A147" s="107" t="s">
        <v>8</v>
      </c>
      <c r="B147" s="132"/>
      <c r="C147" s="100" t="s">
        <v>178</v>
      </c>
      <c r="D147" s="202" t="s">
        <v>2</v>
      </c>
      <c r="E147" s="205">
        <v>2</v>
      </c>
      <c r="F147" s="97">
        <v>0</v>
      </c>
      <c r="G147" s="96">
        <f>E147*F147</f>
        <v>0</v>
      </c>
      <c r="H147" s="97">
        <v>0</v>
      </c>
      <c r="I147" s="199">
        <f>E147*H147</f>
        <v>0</v>
      </c>
      <c r="J147" s="98">
        <f>G147+I147</f>
        <v>0</v>
      </c>
      <c r="K147" s="249"/>
      <c r="L147" s="25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3.5" customHeight="1" thickBot="1">
      <c r="A148" s="169"/>
      <c r="B148" s="169"/>
      <c r="C148" s="83"/>
      <c r="D148" s="170"/>
      <c r="E148" s="171"/>
      <c r="F148" s="169"/>
      <c r="G148" s="85">
        <f>SUM(G145:G147)</f>
        <v>0</v>
      </c>
      <c r="H148" s="85"/>
      <c r="I148" s="85">
        <f>SUM(I145:I147)</f>
        <v>0</v>
      </c>
      <c r="J148" s="85">
        <f>SUM(J145:J147)</f>
        <v>0</v>
      </c>
      <c r="K148" s="172"/>
      <c r="L148" s="17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3.5" customHeight="1" thickBot="1">
      <c r="A149" s="136" t="s">
        <v>21</v>
      </c>
      <c r="B149" s="134" t="s">
        <v>97</v>
      </c>
      <c r="C149" s="33" t="s">
        <v>198</v>
      </c>
      <c r="D149" s="69" t="s">
        <v>0</v>
      </c>
      <c r="E149" s="99" t="s">
        <v>1</v>
      </c>
      <c r="F149" s="11" t="s">
        <v>50</v>
      </c>
      <c r="G149" s="10" t="s">
        <v>28</v>
      </c>
      <c r="H149" s="88" t="s">
        <v>50</v>
      </c>
      <c r="I149" s="76" t="s">
        <v>28</v>
      </c>
      <c r="J149" s="20" t="s">
        <v>29</v>
      </c>
      <c r="K149" s="245" t="s">
        <v>72</v>
      </c>
      <c r="L149" s="246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3.5" customHeight="1" thickBot="1" thickTop="1">
      <c r="A150" s="206" t="s">
        <v>6</v>
      </c>
      <c r="B150" s="129"/>
      <c r="C150" s="26" t="s">
        <v>181</v>
      </c>
      <c r="D150" s="189" t="s">
        <v>2</v>
      </c>
      <c r="E150" s="193">
        <v>9</v>
      </c>
      <c r="F150" s="14">
        <v>0</v>
      </c>
      <c r="G150" s="13">
        <f>E150*F150</f>
        <v>0</v>
      </c>
      <c r="H150" s="14">
        <v>0</v>
      </c>
      <c r="I150" s="79">
        <f>E150*H150</f>
        <v>0</v>
      </c>
      <c r="J150" s="23">
        <f>G150+I150</f>
        <v>0</v>
      </c>
      <c r="K150" s="239" t="s">
        <v>179</v>
      </c>
      <c r="L150" s="24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3.5" customHeight="1" thickBot="1">
      <c r="A151" s="169"/>
      <c r="B151" s="169"/>
      <c r="C151" s="24"/>
      <c r="D151" s="170"/>
      <c r="E151" s="171"/>
      <c r="F151" s="169"/>
      <c r="G151" s="85">
        <f>SUM(G149)</f>
        <v>0</v>
      </c>
      <c r="H151" s="85"/>
      <c r="I151" s="85">
        <f>SUM(I149)</f>
        <v>0</v>
      </c>
      <c r="J151" s="85">
        <f>SUM(J149)</f>
        <v>0</v>
      </c>
      <c r="K151" s="172"/>
      <c r="L151" s="17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3.5" customHeight="1" thickBot="1">
      <c r="A152" s="136" t="s">
        <v>22</v>
      </c>
      <c r="B152" s="134" t="s">
        <v>97</v>
      </c>
      <c r="C152" s="33" t="s">
        <v>60</v>
      </c>
      <c r="D152" s="69" t="s">
        <v>0</v>
      </c>
      <c r="E152" s="99" t="s">
        <v>1</v>
      </c>
      <c r="F152" s="11" t="s">
        <v>50</v>
      </c>
      <c r="G152" s="10" t="s">
        <v>28</v>
      </c>
      <c r="H152" s="88" t="s">
        <v>50</v>
      </c>
      <c r="I152" s="76" t="s">
        <v>28</v>
      </c>
      <c r="J152" s="20" t="s">
        <v>29</v>
      </c>
      <c r="K152" s="245" t="s">
        <v>72</v>
      </c>
      <c r="L152" s="246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3.5" customHeight="1" thickTop="1">
      <c r="A153" s="109" t="s">
        <v>6</v>
      </c>
      <c r="B153" s="126"/>
      <c r="C153" s="197" t="s">
        <v>182</v>
      </c>
      <c r="D153" s="200" t="s">
        <v>2</v>
      </c>
      <c r="E153" s="203">
        <v>9</v>
      </c>
      <c r="F153" s="115">
        <v>0</v>
      </c>
      <c r="G153" s="114">
        <f aca="true" t="shared" si="6" ref="G153:G159">E153*F153</f>
        <v>0</v>
      </c>
      <c r="H153" s="115">
        <v>0</v>
      </c>
      <c r="I153" s="198">
        <f aca="true" t="shared" si="7" ref="I153:I159">E153*H153</f>
        <v>0</v>
      </c>
      <c r="J153" s="120">
        <f aca="true" t="shared" si="8" ref="J153:J171">G153+I153</f>
        <v>0</v>
      </c>
      <c r="K153" s="251"/>
      <c r="L153" s="25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3.5" customHeight="1">
      <c r="A154" s="71" t="s">
        <v>7</v>
      </c>
      <c r="B154" s="128"/>
      <c r="C154" s="25" t="s">
        <v>196</v>
      </c>
      <c r="D154" s="186" t="s">
        <v>61</v>
      </c>
      <c r="E154" s="187">
        <v>2</v>
      </c>
      <c r="F154" s="7">
        <v>0</v>
      </c>
      <c r="G154" s="6">
        <f t="shared" si="6"/>
        <v>0</v>
      </c>
      <c r="H154" s="7">
        <v>0</v>
      </c>
      <c r="I154" s="78">
        <f t="shared" si="7"/>
        <v>0</v>
      </c>
      <c r="J154" s="22">
        <f t="shared" si="8"/>
        <v>0</v>
      </c>
      <c r="K154" s="241"/>
      <c r="L154" s="24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3.5" customHeight="1">
      <c r="A155" s="71" t="s">
        <v>8</v>
      </c>
      <c r="B155" s="128"/>
      <c r="C155" s="25" t="s">
        <v>183</v>
      </c>
      <c r="D155" s="186" t="s">
        <v>3</v>
      </c>
      <c r="E155" s="187">
        <v>180</v>
      </c>
      <c r="F155" s="7">
        <v>0</v>
      </c>
      <c r="G155" s="6">
        <f t="shared" si="6"/>
        <v>0</v>
      </c>
      <c r="H155" s="7">
        <v>0</v>
      </c>
      <c r="I155" s="78">
        <f t="shared" si="7"/>
        <v>0</v>
      </c>
      <c r="J155" s="22">
        <f t="shared" si="8"/>
        <v>0</v>
      </c>
      <c r="K155" s="241"/>
      <c r="L155" s="24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3.5" customHeight="1">
      <c r="A156" s="71" t="s">
        <v>9</v>
      </c>
      <c r="B156" s="128"/>
      <c r="C156" s="25" t="s">
        <v>184</v>
      </c>
      <c r="D156" s="186" t="s">
        <v>3</v>
      </c>
      <c r="E156" s="187">
        <v>10</v>
      </c>
      <c r="F156" s="7">
        <v>0</v>
      </c>
      <c r="G156" s="6">
        <f t="shared" si="6"/>
        <v>0</v>
      </c>
      <c r="H156" s="7">
        <v>0</v>
      </c>
      <c r="I156" s="78">
        <f t="shared" si="7"/>
        <v>0</v>
      </c>
      <c r="J156" s="22">
        <f t="shared" si="8"/>
        <v>0</v>
      </c>
      <c r="K156" s="241"/>
      <c r="L156" s="24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3.5" customHeight="1">
      <c r="A157" s="71" t="s">
        <v>10</v>
      </c>
      <c r="B157" s="128"/>
      <c r="C157" s="25" t="s">
        <v>232</v>
      </c>
      <c r="D157" s="186" t="s">
        <v>191</v>
      </c>
      <c r="E157" s="187">
        <v>3</v>
      </c>
      <c r="F157" s="7">
        <v>0</v>
      </c>
      <c r="G157" s="6">
        <f>E157*F157</f>
        <v>0</v>
      </c>
      <c r="H157" s="7">
        <v>0</v>
      </c>
      <c r="I157" s="78">
        <f>E157*H157</f>
        <v>0</v>
      </c>
      <c r="J157" s="22">
        <f>G157+I157</f>
        <v>0</v>
      </c>
      <c r="K157" s="216"/>
      <c r="L157" s="217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3.5" customHeight="1">
      <c r="A158" s="71" t="s">
        <v>11</v>
      </c>
      <c r="B158" s="128"/>
      <c r="C158" s="25" t="s">
        <v>185</v>
      </c>
      <c r="D158" s="186" t="s">
        <v>61</v>
      </c>
      <c r="E158" s="187">
        <v>9</v>
      </c>
      <c r="F158" s="7">
        <v>0</v>
      </c>
      <c r="G158" s="6">
        <f t="shared" si="6"/>
        <v>0</v>
      </c>
      <c r="H158" s="7">
        <v>0</v>
      </c>
      <c r="I158" s="78">
        <f t="shared" si="7"/>
        <v>0</v>
      </c>
      <c r="J158" s="22">
        <f t="shared" si="8"/>
        <v>0</v>
      </c>
      <c r="K158" s="241"/>
      <c r="L158" s="24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3.5" customHeight="1">
      <c r="A159" s="71" t="s">
        <v>12</v>
      </c>
      <c r="B159" s="128"/>
      <c r="C159" s="25" t="s">
        <v>200</v>
      </c>
      <c r="D159" s="186" t="s">
        <v>61</v>
      </c>
      <c r="E159" s="187">
        <v>9</v>
      </c>
      <c r="F159" s="7">
        <v>0</v>
      </c>
      <c r="G159" s="6">
        <f t="shared" si="6"/>
        <v>0</v>
      </c>
      <c r="H159" s="7">
        <v>0</v>
      </c>
      <c r="I159" s="78">
        <f t="shared" si="7"/>
        <v>0</v>
      </c>
      <c r="J159" s="22">
        <f t="shared" si="8"/>
        <v>0</v>
      </c>
      <c r="K159" s="241"/>
      <c r="L159" s="24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3.5" customHeight="1">
      <c r="A160" s="71" t="s">
        <v>13</v>
      </c>
      <c r="B160" s="128"/>
      <c r="C160" s="25" t="s">
        <v>199</v>
      </c>
      <c r="D160" s="186" t="s">
        <v>2</v>
      </c>
      <c r="E160" s="187">
        <v>18</v>
      </c>
      <c r="F160" s="7">
        <v>0</v>
      </c>
      <c r="G160" s="6">
        <f aca="true" t="shared" si="9" ref="G160:G171">E160*F160</f>
        <v>0</v>
      </c>
      <c r="H160" s="7">
        <v>0</v>
      </c>
      <c r="I160" s="78">
        <f aca="true" t="shared" si="10" ref="I160:I171">E160*H160</f>
        <v>0</v>
      </c>
      <c r="J160" s="22">
        <f t="shared" si="8"/>
        <v>0</v>
      </c>
      <c r="K160" s="241"/>
      <c r="L160" s="24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3.5" customHeight="1">
      <c r="A161" s="71" t="s">
        <v>14</v>
      </c>
      <c r="B161" s="128"/>
      <c r="C161" s="25" t="s">
        <v>186</v>
      </c>
      <c r="D161" s="186" t="s">
        <v>3</v>
      </c>
      <c r="E161" s="187">
        <v>200</v>
      </c>
      <c r="F161" s="7">
        <v>0</v>
      </c>
      <c r="G161" s="6">
        <f t="shared" si="9"/>
        <v>0</v>
      </c>
      <c r="H161" s="7">
        <v>0</v>
      </c>
      <c r="I161" s="78">
        <f t="shared" si="10"/>
        <v>0</v>
      </c>
      <c r="J161" s="22">
        <f t="shared" si="8"/>
        <v>0</v>
      </c>
      <c r="K161" s="241"/>
      <c r="L161" s="24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3.5" customHeight="1">
      <c r="A162" s="71" t="s">
        <v>15</v>
      </c>
      <c r="B162" s="128"/>
      <c r="C162" s="25" t="s">
        <v>231</v>
      </c>
      <c r="D162" s="186" t="s">
        <v>3</v>
      </c>
      <c r="E162" s="187">
        <v>200</v>
      </c>
      <c r="F162" s="7">
        <v>0</v>
      </c>
      <c r="G162" s="6">
        <f t="shared" si="9"/>
        <v>0</v>
      </c>
      <c r="H162" s="7">
        <v>0</v>
      </c>
      <c r="I162" s="78">
        <f t="shared" si="10"/>
        <v>0</v>
      </c>
      <c r="J162" s="22">
        <f t="shared" si="8"/>
        <v>0</v>
      </c>
      <c r="K162" s="241"/>
      <c r="L162" s="24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3.5" customHeight="1">
      <c r="A163" s="71" t="s">
        <v>16</v>
      </c>
      <c r="B163" s="128"/>
      <c r="C163" s="25" t="s">
        <v>187</v>
      </c>
      <c r="D163" s="186" t="s">
        <v>3</v>
      </c>
      <c r="E163" s="187">
        <v>180</v>
      </c>
      <c r="F163" s="7">
        <v>0</v>
      </c>
      <c r="G163" s="6">
        <f t="shared" si="9"/>
        <v>0</v>
      </c>
      <c r="H163" s="7">
        <v>0</v>
      </c>
      <c r="I163" s="78">
        <f t="shared" si="10"/>
        <v>0</v>
      </c>
      <c r="J163" s="22">
        <f t="shared" si="8"/>
        <v>0</v>
      </c>
      <c r="K163" s="241"/>
      <c r="L163" s="24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3.5" customHeight="1">
      <c r="A164" s="71" t="s">
        <v>17</v>
      </c>
      <c r="B164" s="128"/>
      <c r="C164" s="25" t="s">
        <v>188</v>
      </c>
      <c r="D164" s="186" t="s">
        <v>3</v>
      </c>
      <c r="E164" s="187">
        <v>10</v>
      </c>
      <c r="F164" s="7">
        <v>0</v>
      </c>
      <c r="G164" s="6">
        <f t="shared" si="9"/>
        <v>0</v>
      </c>
      <c r="H164" s="7">
        <v>0</v>
      </c>
      <c r="I164" s="78">
        <f t="shared" si="10"/>
        <v>0</v>
      </c>
      <c r="J164" s="22">
        <f t="shared" si="8"/>
        <v>0</v>
      </c>
      <c r="K164" s="241"/>
      <c r="L164" s="24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3.5" customHeight="1">
      <c r="A165" s="71" t="s">
        <v>48</v>
      </c>
      <c r="B165" s="128"/>
      <c r="C165" s="25" t="s">
        <v>189</v>
      </c>
      <c r="D165" s="186" t="s">
        <v>3</v>
      </c>
      <c r="E165" s="187">
        <v>200</v>
      </c>
      <c r="F165" s="7">
        <v>0</v>
      </c>
      <c r="G165" s="6">
        <f t="shared" si="9"/>
        <v>0</v>
      </c>
      <c r="H165" s="7">
        <v>0</v>
      </c>
      <c r="I165" s="78">
        <f t="shared" si="10"/>
        <v>0</v>
      </c>
      <c r="J165" s="22">
        <f t="shared" si="8"/>
        <v>0</v>
      </c>
      <c r="K165" s="241"/>
      <c r="L165" s="24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3.5" customHeight="1">
      <c r="A166" s="71" t="s">
        <v>18</v>
      </c>
      <c r="B166" s="128"/>
      <c r="C166" s="25" t="s">
        <v>190</v>
      </c>
      <c r="D166" s="186" t="s">
        <v>191</v>
      </c>
      <c r="E166" s="187">
        <v>60</v>
      </c>
      <c r="F166" s="7">
        <v>0</v>
      </c>
      <c r="G166" s="6">
        <f t="shared" si="9"/>
        <v>0</v>
      </c>
      <c r="H166" s="7">
        <v>0</v>
      </c>
      <c r="I166" s="78">
        <f t="shared" si="10"/>
        <v>0</v>
      </c>
      <c r="J166" s="22">
        <f t="shared" si="8"/>
        <v>0</v>
      </c>
      <c r="K166" s="241"/>
      <c r="L166" s="24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3.5" customHeight="1">
      <c r="A167" s="71" t="s">
        <v>19</v>
      </c>
      <c r="B167" s="128"/>
      <c r="C167" s="25" t="s">
        <v>233</v>
      </c>
      <c r="D167" s="186" t="s">
        <v>191</v>
      </c>
      <c r="E167" s="187">
        <v>3</v>
      </c>
      <c r="F167" s="7">
        <v>0</v>
      </c>
      <c r="G167" s="6">
        <f t="shared" si="9"/>
        <v>0</v>
      </c>
      <c r="H167" s="7">
        <v>0</v>
      </c>
      <c r="I167" s="78">
        <f t="shared" si="10"/>
        <v>0</v>
      </c>
      <c r="J167" s="22">
        <f>G167+I167</f>
        <v>0</v>
      </c>
      <c r="K167" s="216"/>
      <c r="L167" s="217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3.5" customHeight="1">
      <c r="A168" s="71" t="s">
        <v>20</v>
      </c>
      <c r="B168" s="128"/>
      <c r="C168" s="25" t="s">
        <v>192</v>
      </c>
      <c r="D168" s="186" t="s">
        <v>193</v>
      </c>
      <c r="E168" s="187">
        <v>0.2</v>
      </c>
      <c r="F168" s="7">
        <v>0</v>
      </c>
      <c r="G168" s="6">
        <f t="shared" si="9"/>
        <v>0</v>
      </c>
      <c r="H168" s="7">
        <v>0</v>
      </c>
      <c r="I168" s="78">
        <f t="shared" si="10"/>
        <v>0</v>
      </c>
      <c r="J168" s="22">
        <f t="shared" si="8"/>
        <v>0</v>
      </c>
      <c r="K168" s="241"/>
      <c r="L168" s="24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3.5" customHeight="1">
      <c r="A169" s="71" t="s">
        <v>21</v>
      </c>
      <c r="B169" s="128"/>
      <c r="C169" s="25" t="s">
        <v>194</v>
      </c>
      <c r="D169" s="186" t="s">
        <v>193</v>
      </c>
      <c r="E169" s="187">
        <v>0.2</v>
      </c>
      <c r="F169" s="7">
        <v>0</v>
      </c>
      <c r="G169" s="6">
        <f t="shared" si="9"/>
        <v>0</v>
      </c>
      <c r="H169" s="7">
        <v>0</v>
      </c>
      <c r="I169" s="78">
        <f t="shared" si="10"/>
        <v>0</v>
      </c>
      <c r="J169" s="22">
        <f t="shared" si="8"/>
        <v>0</v>
      </c>
      <c r="K169" s="241"/>
      <c r="L169" s="24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3.5" customHeight="1">
      <c r="A170" s="71" t="s">
        <v>22</v>
      </c>
      <c r="B170" s="128"/>
      <c r="C170" s="25" t="s">
        <v>195</v>
      </c>
      <c r="D170" s="186" t="s">
        <v>193</v>
      </c>
      <c r="E170" s="187">
        <v>0.2</v>
      </c>
      <c r="F170" s="7">
        <v>0</v>
      </c>
      <c r="G170" s="6">
        <f t="shared" si="9"/>
        <v>0</v>
      </c>
      <c r="H170" s="7">
        <v>0</v>
      </c>
      <c r="I170" s="78">
        <f t="shared" si="10"/>
        <v>0</v>
      </c>
      <c r="J170" s="22">
        <f t="shared" si="8"/>
        <v>0</v>
      </c>
      <c r="K170" s="241"/>
      <c r="L170" s="24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3.5" customHeight="1" thickBot="1">
      <c r="A171" s="101" t="s">
        <v>23</v>
      </c>
      <c r="B171" s="129"/>
      <c r="C171" s="26" t="s">
        <v>197</v>
      </c>
      <c r="D171" s="189" t="s">
        <v>2</v>
      </c>
      <c r="E171" s="193">
        <v>18</v>
      </c>
      <c r="F171" s="14">
        <v>0</v>
      </c>
      <c r="G171" s="13">
        <f t="shared" si="9"/>
        <v>0</v>
      </c>
      <c r="H171" s="14">
        <v>0</v>
      </c>
      <c r="I171" s="79">
        <f t="shared" si="10"/>
        <v>0</v>
      </c>
      <c r="J171" s="23">
        <f t="shared" si="8"/>
        <v>0</v>
      </c>
      <c r="K171" s="243"/>
      <c r="L171" s="24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3.5" customHeight="1" thickBot="1">
      <c r="A172" s="29"/>
      <c r="B172" s="82"/>
      <c r="C172" s="83"/>
      <c r="D172" s="194"/>
      <c r="E172" s="207"/>
      <c r="G172" s="85">
        <f>SUM(G153:G171)</f>
        <v>0</v>
      </c>
      <c r="H172" s="85"/>
      <c r="I172" s="85">
        <f>SUM(I153:I171)</f>
        <v>0</v>
      </c>
      <c r="J172" s="85">
        <f>SUM(J153:J171)</f>
        <v>0</v>
      </c>
      <c r="K172" s="155"/>
      <c r="L172" s="169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3.5" customHeight="1" thickBot="1">
      <c r="A173" s="136" t="s">
        <v>23</v>
      </c>
      <c r="B173" s="134" t="s">
        <v>97</v>
      </c>
      <c r="C173" s="33" t="s">
        <v>201</v>
      </c>
      <c r="D173" s="69" t="s">
        <v>0</v>
      </c>
      <c r="E173" s="99" t="s">
        <v>1</v>
      </c>
      <c r="F173" s="11" t="s">
        <v>50</v>
      </c>
      <c r="G173" s="10" t="s">
        <v>28</v>
      </c>
      <c r="H173" s="88" t="s">
        <v>50</v>
      </c>
      <c r="I173" s="76" t="s">
        <v>28</v>
      </c>
      <c r="J173" s="20" t="s">
        <v>29</v>
      </c>
      <c r="K173" s="245" t="s">
        <v>72</v>
      </c>
      <c r="L173" s="246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3.5" customHeight="1" thickBot="1" thickTop="1">
      <c r="A174" s="206" t="s">
        <v>6</v>
      </c>
      <c r="B174" s="208"/>
      <c r="C174" s="209" t="s">
        <v>202</v>
      </c>
      <c r="D174" s="210" t="s">
        <v>100</v>
      </c>
      <c r="E174" s="211">
        <v>470</v>
      </c>
      <c r="F174" s="212">
        <v>0</v>
      </c>
      <c r="G174" s="213">
        <f>E174*F174</f>
        <v>0</v>
      </c>
      <c r="H174" s="212">
        <v>0</v>
      </c>
      <c r="I174" s="214">
        <f>E174*H174</f>
        <v>0</v>
      </c>
      <c r="J174" s="215">
        <f>G174+I174</f>
        <v>0</v>
      </c>
      <c r="K174" s="239"/>
      <c r="L174" s="24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3.5" customHeight="1" thickBot="1">
      <c r="A175" s="82"/>
      <c r="B175" s="82"/>
      <c r="C175" s="83"/>
      <c r="D175" s="194"/>
      <c r="E175" s="207"/>
      <c r="F175" s="82"/>
      <c r="G175" s="85">
        <f>SUM(G174)</f>
        <v>0</v>
      </c>
      <c r="H175" s="85"/>
      <c r="I175" s="85">
        <f>SUM(I174)</f>
        <v>0</v>
      </c>
      <c r="J175" s="85">
        <f>SUM(J174)</f>
        <v>0</v>
      </c>
      <c r="K175" s="155"/>
      <c r="L175" s="169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3.5" customHeight="1" thickBot="1">
      <c r="A176" s="136" t="s">
        <v>38</v>
      </c>
      <c r="B176" s="134" t="s">
        <v>97</v>
      </c>
      <c r="C176" s="33" t="s">
        <v>47</v>
      </c>
      <c r="D176" s="69" t="s">
        <v>0</v>
      </c>
      <c r="E176" s="99" t="s">
        <v>1</v>
      </c>
      <c r="F176" s="11" t="s">
        <v>50</v>
      </c>
      <c r="G176" s="10" t="s">
        <v>28</v>
      </c>
      <c r="H176" s="88" t="s">
        <v>50</v>
      </c>
      <c r="I176" s="76" t="s">
        <v>28</v>
      </c>
      <c r="J176" s="20" t="s">
        <v>29</v>
      </c>
      <c r="K176" s="245" t="s">
        <v>72</v>
      </c>
      <c r="L176" s="246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3.5" customHeight="1" thickBot="1" thickTop="1">
      <c r="A177" s="206" t="s">
        <v>6</v>
      </c>
      <c r="B177" s="208"/>
      <c r="C177" s="209" t="s">
        <v>204</v>
      </c>
      <c r="D177" s="210" t="s">
        <v>58</v>
      </c>
      <c r="E177" s="211">
        <v>1</v>
      </c>
      <c r="F177" s="212">
        <v>0</v>
      </c>
      <c r="G177" s="213">
        <f>E177*F177</f>
        <v>0</v>
      </c>
      <c r="H177" s="212">
        <v>0</v>
      </c>
      <c r="I177" s="214">
        <f>E177*H177</f>
        <v>0</v>
      </c>
      <c r="J177" s="215">
        <f>G177+I177</f>
        <v>0</v>
      </c>
      <c r="K177" s="239"/>
      <c r="L177" s="24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3.5" customHeight="1">
      <c r="A178" s="82"/>
      <c r="B178" s="82"/>
      <c r="C178" s="83"/>
      <c r="D178" s="194"/>
      <c r="E178" s="207"/>
      <c r="F178" s="82"/>
      <c r="G178" s="85">
        <f>SUM(G177)</f>
        <v>0</v>
      </c>
      <c r="H178" s="85"/>
      <c r="I178" s="85">
        <f>SUM(I177)</f>
        <v>0</v>
      </c>
      <c r="J178" s="85">
        <f>SUM(J177)</f>
        <v>0</v>
      </c>
      <c r="K178" s="155"/>
      <c r="L178" s="169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9"/>
      <c r="L179" s="9"/>
      <c r="M179" s="9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"/>
      <c r="B203" s="1"/>
      <c r="C203" s="24"/>
      <c r="D203" s="31"/>
      <c r="E203" s="28"/>
      <c r="F203" s="29"/>
      <c r="G203" s="29"/>
      <c r="H203" s="29"/>
      <c r="I203" s="29"/>
      <c r="J203" s="29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>
      <c r="A204" s="29"/>
      <c r="B204" s="29"/>
      <c r="C204" s="24"/>
      <c r="D204" s="31"/>
      <c r="E204" s="28"/>
      <c r="F204" s="29"/>
      <c r="G204" s="29"/>
      <c r="H204" s="29"/>
      <c r="I204" s="29"/>
      <c r="J204" s="29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>
      <c r="A205" s="29"/>
      <c r="B205" s="29"/>
      <c r="C205" s="24"/>
      <c r="D205" s="31"/>
      <c r="E205" s="28"/>
      <c r="F205" s="29"/>
      <c r="G205" s="29"/>
      <c r="H205" s="29"/>
      <c r="I205" s="29"/>
      <c r="J205" s="29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29"/>
      <c r="B206" s="2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>
      <c r="A209" s="1"/>
      <c r="B209" s="1"/>
      <c r="C209" s="24"/>
      <c r="D209" s="31"/>
      <c r="E209" s="28"/>
      <c r="F209" s="29"/>
      <c r="G209" s="29"/>
      <c r="H209" s="29"/>
      <c r="I209" s="29"/>
      <c r="J209" s="2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>
      <c r="A210" s="29"/>
      <c r="B210" s="29"/>
      <c r="C210" s="24"/>
      <c r="D210" s="31"/>
      <c r="E210" s="28"/>
      <c r="F210" s="29"/>
      <c r="G210" s="29"/>
      <c r="H210" s="29"/>
      <c r="I210" s="29"/>
      <c r="J210" s="29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>
      <c r="A211" s="29"/>
      <c r="B211" s="29"/>
      <c r="C211" s="9"/>
      <c r="D211" s="9"/>
      <c r="E211" s="9"/>
      <c r="F211" s="9"/>
      <c r="G211" s="9"/>
      <c r="H211" s="9"/>
      <c r="I211" s="9"/>
      <c r="J211" s="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>
      <c r="A212" s="29"/>
      <c r="B212" s="29"/>
      <c r="C212" s="32"/>
      <c r="D212" s="30"/>
      <c r="E212" s="30"/>
      <c r="F212" s="65"/>
      <c r="G212" s="65"/>
      <c r="H212" s="65"/>
      <c r="I212" s="65"/>
      <c r="J212" s="6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>
      <c r="A213" s="30"/>
      <c r="B213" s="30"/>
      <c r="C213" s="24"/>
      <c r="D213" s="31"/>
      <c r="E213" s="28"/>
      <c r="F213" s="29"/>
      <c r="G213" s="29"/>
      <c r="H213" s="29"/>
      <c r="I213" s="29"/>
      <c r="J213" s="29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>
      <c r="A214" s="29"/>
      <c r="B214" s="29"/>
      <c r="C214" s="24"/>
      <c r="D214" s="31"/>
      <c r="E214" s="28"/>
      <c r="F214" s="29"/>
      <c r="G214" s="29"/>
      <c r="H214" s="29"/>
      <c r="I214" s="29"/>
      <c r="J214" s="2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>
      <c r="A215" s="29"/>
      <c r="B215" s="29"/>
      <c r="C215" s="24"/>
      <c r="D215" s="31"/>
      <c r="E215" s="28"/>
      <c r="F215" s="29"/>
      <c r="G215" s="29"/>
      <c r="H215" s="29"/>
      <c r="I215" s="29"/>
      <c r="J215" s="29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>
      <c r="A216" s="29"/>
      <c r="B216" s="29"/>
      <c r="C216" s="9"/>
      <c r="D216" s="9"/>
      <c r="E216" s="9"/>
      <c r="F216" s="9"/>
      <c r="G216" s="9"/>
      <c r="H216" s="9"/>
      <c r="I216" s="9"/>
      <c r="J216" s="9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>
      <c r="A217" s="9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>
      <c r="A223" s="29"/>
      <c r="B223" s="2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>
      <c r="A224" s="29"/>
      <c r="B224" s="2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>
      <c r="A225" s="29"/>
      <c r="B225" s="2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>
      <c r="A226" s="29"/>
      <c r="B226" s="29"/>
      <c r="C226" s="9"/>
      <c r="D226" s="9"/>
      <c r="E226" s="9"/>
      <c r="F226" s="9"/>
      <c r="G226" s="9"/>
      <c r="H226" s="9"/>
      <c r="I226" s="9"/>
      <c r="J226" s="9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>
      <c r="A227" s="29"/>
      <c r="B227" s="29"/>
      <c r="C227" s="32"/>
      <c r="D227" s="30"/>
      <c r="E227" s="30"/>
      <c r="F227" s="65"/>
      <c r="G227" s="65"/>
      <c r="H227" s="65"/>
      <c r="I227" s="65"/>
      <c r="J227" s="6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>
      <c r="A228" s="30"/>
      <c r="B228" s="30"/>
      <c r="C228" s="24"/>
      <c r="D228" s="31"/>
      <c r="E228" s="28"/>
      <c r="F228" s="29"/>
      <c r="G228" s="29"/>
      <c r="H228" s="29"/>
      <c r="I228" s="29"/>
      <c r="J228" s="29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>
      <c r="A229" s="29"/>
      <c r="B229" s="29"/>
      <c r="C229" s="24"/>
      <c r="D229" s="31"/>
      <c r="E229" s="28"/>
      <c r="F229" s="29"/>
      <c r="G229" s="29"/>
      <c r="H229" s="29"/>
      <c r="I229" s="29"/>
      <c r="J229" s="29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>
      <c r="A230" s="29"/>
      <c r="B230" s="29"/>
      <c r="C230" s="24"/>
      <c r="D230" s="31"/>
      <c r="E230" s="28"/>
      <c r="F230" s="29"/>
      <c r="G230" s="29"/>
      <c r="H230" s="29"/>
      <c r="I230" s="29"/>
      <c r="J230" s="29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>
      <c r="A231" s="29"/>
      <c r="B231" s="29"/>
      <c r="C231" s="24"/>
      <c r="D231" s="31"/>
      <c r="E231" s="28"/>
      <c r="F231" s="29"/>
      <c r="G231" s="29"/>
      <c r="H231" s="29"/>
      <c r="I231" s="29"/>
      <c r="J231" s="29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>
      <c r="A232" s="29"/>
      <c r="B232" s="29"/>
      <c r="C232" s="24"/>
      <c r="D232" s="31"/>
      <c r="E232" s="28"/>
      <c r="F232" s="29"/>
      <c r="G232" s="29"/>
      <c r="H232" s="29"/>
      <c r="I232" s="29"/>
      <c r="J232" s="29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>
      <c r="A233" s="29"/>
      <c r="B233" s="29"/>
      <c r="C233" s="24"/>
      <c r="D233" s="31"/>
      <c r="E233" s="28"/>
      <c r="F233" s="29"/>
      <c r="G233" s="29"/>
      <c r="H233" s="29"/>
      <c r="I233" s="29"/>
      <c r="J233" s="29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>
      <c r="A234" s="29"/>
      <c r="B234" s="29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9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9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9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9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9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9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9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>
      <c r="A262" s="1"/>
      <c r="B262" s="1"/>
      <c r="C262" s="9"/>
      <c r="D262" s="9"/>
      <c r="E262" s="9"/>
      <c r="F262" s="9"/>
      <c r="G262" s="9"/>
      <c r="H262" s="9"/>
      <c r="I262" s="9"/>
      <c r="J262" s="9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>
      <c r="A264" s="9"/>
      <c r="B264" s="9"/>
      <c r="C264" s="48"/>
      <c r="D264" s="9"/>
      <c r="E264" s="9"/>
      <c r="F264" s="9"/>
      <c r="G264" s="9"/>
      <c r="H264" s="9"/>
      <c r="I264" s="9"/>
      <c r="J264" s="9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>
      <c r="A267" s="9"/>
      <c r="B267" s="9"/>
      <c r="C267" s="64"/>
      <c r="D267" s="30"/>
      <c r="E267" s="30"/>
      <c r="F267" s="65"/>
      <c r="G267" s="65"/>
      <c r="H267" s="65"/>
      <c r="I267" s="65"/>
      <c r="J267" s="6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>
      <c r="A268" s="30"/>
      <c r="B268" s="30"/>
      <c r="C268" s="66"/>
      <c r="D268" s="67"/>
      <c r="E268" s="29"/>
      <c r="F268" s="29"/>
      <c r="G268" s="29"/>
      <c r="H268" s="29"/>
      <c r="I268" s="29"/>
      <c r="J268" s="29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>
      <c r="A269" s="29"/>
      <c r="B269" s="29"/>
      <c r="C269" s="66"/>
      <c r="D269" s="31"/>
      <c r="E269" s="28"/>
      <c r="F269" s="29"/>
      <c r="G269" s="29"/>
      <c r="H269" s="29"/>
      <c r="I269" s="29"/>
      <c r="J269" s="29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>
      <c r="A270" s="29"/>
      <c r="B270" s="29"/>
      <c r="C270" s="66"/>
      <c r="D270" s="31"/>
      <c r="E270" s="28"/>
      <c r="F270" s="29"/>
      <c r="G270" s="29"/>
      <c r="H270" s="29"/>
      <c r="I270" s="29"/>
      <c r="J270" s="29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>
      <c r="A271" s="29"/>
      <c r="B271" s="29"/>
      <c r="C271" s="24"/>
      <c r="D271" s="31"/>
      <c r="E271" s="28"/>
      <c r="F271" s="29"/>
      <c r="G271" s="29"/>
      <c r="H271" s="29"/>
      <c r="I271" s="29"/>
      <c r="J271" s="29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>
      <c r="A272" s="29"/>
      <c r="B272" s="29"/>
      <c r="C272" s="24"/>
      <c r="D272" s="31"/>
      <c r="E272" s="28"/>
      <c r="F272" s="29"/>
      <c r="G272" s="29"/>
      <c r="H272" s="29"/>
      <c r="I272" s="29"/>
      <c r="J272" s="29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>
      <c r="A273" s="29"/>
      <c r="B273" s="29"/>
      <c r="C273" s="24"/>
      <c r="D273" s="31"/>
      <c r="E273" s="28"/>
      <c r="F273" s="29"/>
      <c r="G273" s="29"/>
      <c r="H273" s="29"/>
      <c r="I273" s="29"/>
      <c r="J273" s="29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>
      <c r="A274" s="29"/>
      <c r="B274" s="29"/>
      <c r="C274" s="24"/>
      <c r="D274" s="31"/>
      <c r="E274" s="28"/>
      <c r="F274" s="29"/>
      <c r="G274" s="29"/>
      <c r="H274" s="29"/>
      <c r="I274" s="29"/>
      <c r="J274" s="29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>
      <c r="A275" s="29"/>
      <c r="B275" s="29"/>
      <c r="C275" s="24"/>
      <c r="D275" s="31"/>
      <c r="E275" s="28"/>
      <c r="F275" s="29"/>
      <c r="G275" s="29"/>
      <c r="H275" s="29"/>
      <c r="I275" s="29"/>
      <c r="J275" s="29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>
      <c r="A276" s="29"/>
      <c r="B276" s="29"/>
      <c r="C276" s="9"/>
      <c r="D276" s="9"/>
      <c r="E276" s="9"/>
      <c r="F276" s="9"/>
      <c r="G276" s="9"/>
      <c r="H276" s="9"/>
      <c r="I276" s="9"/>
      <c r="J276" s="9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>
      <c r="A302" s="9"/>
      <c r="B302" s="9"/>
      <c r="C302" s="24"/>
      <c r="D302" s="31"/>
      <c r="E302" s="28"/>
      <c r="F302" s="29"/>
      <c r="G302" s="29"/>
      <c r="H302" s="29"/>
      <c r="I302" s="29"/>
      <c r="J302" s="29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>
      <c r="A331" s="9"/>
      <c r="B331" s="9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1:23" ht="12.75"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1:23" ht="12.75"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1:23" ht="12.75"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1:23" ht="12.75"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1:23" ht="12.75"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1:23" ht="12.75"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1:23" ht="12.75"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1:23" ht="12.75"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1:23" ht="12.75"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1:23" ht="12.75"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1:23" ht="12.75"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1:23" ht="12.75"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1:23" ht="12.75"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1:23" ht="12.75"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1:23" ht="12.75"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1:23" ht="12.75"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1:23" ht="12.75"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1:23" ht="12.75"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1:23" ht="12.75"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1:23" ht="12.75"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1:23" ht="12.75"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1:23" ht="12.75"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1:23" ht="12.75"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1:23" ht="12.75"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1:23" ht="12.75"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1:23" ht="12.75"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1:23" ht="12.75"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1:23" ht="12.75"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1:23" ht="12.75"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1:23" ht="12.75"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1:23" ht="12.75"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1:23" ht="12.75"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1:23" ht="12.75"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1:23" ht="12.75"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1:23" ht="12.75"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1:23" ht="12.75"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1:23" ht="12.75"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1:23" ht="12.75"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1:23" ht="12.75"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1:23" ht="12.75"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1:23" ht="12.75"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1:23" ht="12.75"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1:23" ht="12.75"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1:23" ht="12.75"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1:23" ht="12.75"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1:23" ht="12.75"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1:23" ht="12.75"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1:23" ht="12.75"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1:23" ht="12.75"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1:23" ht="12.75"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1:23" ht="12.75"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1:23" ht="12.75"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1:23" ht="12.75"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1:23" ht="12.75"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1:23" ht="12.75"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1:23" ht="12.75"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1:23" ht="12.75"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1:23" ht="12.75"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1:23" ht="12.75"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1:23" ht="12.75"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1:23" ht="12.75"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1:23" ht="12.75"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1:23" ht="12.75"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1:23" ht="12.75"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1:23" ht="12.75"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1:23" ht="12.75"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1:23" ht="12.75"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1:23" ht="12.75"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1:23" ht="12.75"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1:23" ht="12.75"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1:23" ht="12.75"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1:23" ht="12.75"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1:23" ht="12.75"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1:23" ht="12.75"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1:23" ht="12.75"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1:23" ht="12.75"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1:23" ht="12.75"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1:23" ht="12.75"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1:23" ht="12.75"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1:23" ht="12.75"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1:23" ht="12.75"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1:23" ht="12.75"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1:23" ht="12.75"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1:23" ht="12.75"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1:23" ht="12.75"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1:23" ht="12.75"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1:23" ht="12.75"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1:23" ht="12.75"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1:23" ht="12.75"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1:23" ht="12.75"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1:23" ht="12.75"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1:23" ht="12.75"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1:23" ht="12.75"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1:23" ht="12.75"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1:23" ht="12.75"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1:23" ht="12.75"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1:23" ht="12.75"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1:23" ht="12.75"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1:23" ht="12.75"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1:23" ht="12.75"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1:23" ht="12.75"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1:23" ht="12.75"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1:23" ht="12.75"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1:23" ht="12.75"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1:23" ht="12.75"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1:23" ht="12.75"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1:23" ht="12.75"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1:23" ht="12.75"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1:23" ht="12.75"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1:23" ht="12.75"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1:23" ht="12.75"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1:23" ht="12.75"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1:23" ht="12.75"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1:23" ht="12.75"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1:23" ht="12.75"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1:23" ht="12.75"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1:23" ht="12.75"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</sheetData>
  <sheetProtection/>
  <mergeCells count="287">
    <mergeCell ref="D4:G4"/>
    <mergeCell ref="H4:I4"/>
    <mergeCell ref="K4:L4"/>
    <mergeCell ref="K54:L54"/>
    <mergeCell ref="A1:L2"/>
    <mergeCell ref="K61:L61"/>
    <mergeCell ref="K55:L59"/>
    <mergeCell ref="A62:A64"/>
    <mergeCell ref="B62:B64"/>
    <mergeCell ref="D62:D64"/>
    <mergeCell ref="E62:E64"/>
    <mergeCell ref="F62:F64"/>
    <mergeCell ref="G62:G64"/>
    <mergeCell ref="H62:H64"/>
    <mergeCell ref="I62:I64"/>
    <mergeCell ref="J62:J64"/>
    <mergeCell ref="K62:L64"/>
    <mergeCell ref="A65:A67"/>
    <mergeCell ref="B65:B67"/>
    <mergeCell ref="D65:D67"/>
    <mergeCell ref="E65:E67"/>
    <mergeCell ref="F65:F67"/>
    <mergeCell ref="G65:G67"/>
    <mergeCell ref="H65:H67"/>
    <mergeCell ref="I65:I67"/>
    <mergeCell ref="J65:J67"/>
    <mergeCell ref="K65:L67"/>
    <mergeCell ref="A68:A70"/>
    <mergeCell ref="B68:B70"/>
    <mergeCell ref="D68:D70"/>
    <mergeCell ref="E68:E70"/>
    <mergeCell ref="F68:F70"/>
    <mergeCell ref="G68:G70"/>
    <mergeCell ref="H68:H70"/>
    <mergeCell ref="I68:I70"/>
    <mergeCell ref="J68:J70"/>
    <mergeCell ref="K68:L70"/>
    <mergeCell ref="A71:A73"/>
    <mergeCell ref="B71:B73"/>
    <mergeCell ref="D71:D73"/>
    <mergeCell ref="E71:E73"/>
    <mergeCell ref="F71:F73"/>
    <mergeCell ref="G71:G73"/>
    <mergeCell ref="H71:H73"/>
    <mergeCell ref="I71:I73"/>
    <mergeCell ref="J71:J73"/>
    <mergeCell ref="K71:L73"/>
    <mergeCell ref="A74:A76"/>
    <mergeCell ref="B74:B76"/>
    <mergeCell ref="D74:D76"/>
    <mergeCell ref="E74:E76"/>
    <mergeCell ref="F74:F76"/>
    <mergeCell ref="G74:G76"/>
    <mergeCell ref="H74:H76"/>
    <mergeCell ref="I74:I76"/>
    <mergeCell ref="J74:J76"/>
    <mergeCell ref="K74:L76"/>
    <mergeCell ref="A77:A79"/>
    <mergeCell ref="B77:B79"/>
    <mergeCell ref="D77:D79"/>
    <mergeCell ref="E77:E79"/>
    <mergeCell ref="F77:F79"/>
    <mergeCell ref="G77:G79"/>
    <mergeCell ref="H77:H79"/>
    <mergeCell ref="I77:I79"/>
    <mergeCell ref="J77:J79"/>
    <mergeCell ref="K77:L79"/>
    <mergeCell ref="A80:A82"/>
    <mergeCell ref="B80:B82"/>
    <mergeCell ref="D80:D82"/>
    <mergeCell ref="E80:E82"/>
    <mergeCell ref="F80:F82"/>
    <mergeCell ref="G80:G82"/>
    <mergeCell ref="H80:H82"/>
    <mergeCell ref="I80:I82"/>
    <mergeCell ref="J80:J82"/>
    <mergeCell ref="K80:L82"/>
    <mergeCell ref="A83:A85"/>
    <mergeCell ref="B83:B85"/>
    <mergeCell ref="D83:D85"/>
    <mergeCell ref="E83:E85"/>
    <mergeCell ref="F83:F85"/>
    <mergeCell ref="G83:G85"/>
    <mergeCell ref="H83:H85"/>
    <mergeCell ref="I83:I85"/>
    <mergeCell ref="J83:J85"/>
    <mergeCell ref="K83:L85"/>
    <mergeCell ref="A89:A91"/>
    <mergeCell ref="B89:B91"/>
    <mergeCell ref="D89:D91"/>
    <mergeCell ref="E89:E91"/>
    <mergeCell ref="F89:F91"/>
    <mergeCell ref="G89:G91"/>
    <mergeCell ref="H89:H91"/>
    <mergeCell ref="I89:I91"/>
    <mergeCell ref="J89:J91"/>
    <mergeCell ref="K89:L91"/>
    <mergeCell ref="A86:A88"/>
    <mergeCell ref="B86:B88"/>
    <mergeCell ref="D86:D88"/>
    <mergeCell ref="E86:E88"/>
    <mergeCell ref="F86:F88"/>
    <mergeCell ref="G86:G88"/>
    <mergeCell ref="H86:H88"/>
    <mergeCell ref="I86:I88"/>
    <mergeCell ref="J86:J88"/>
    <mergeCell ref="K86:L88"/>
    <mergeCell ref="A98:A100"/>
    <mergeCell ref="B98:B100"/>
    <mergeCell ref="D98:D100"/>
    <mergeCell ref="E98:E100"/>
    <mergeCell ref="F98:F100"/>
    <mergeCell ref="G98:G100"/>
    <mergeCell ref="H98:H100"/>
    <mergeCell ref="I98:I100"/>
    <mergeCell ref="J98:J100"/>
    <mergeCell ref="K98:L100"/>
    <mergeCell ref="A101:A103"/>
    <mergeCell ref="B101:B103"/>
    <mergeCell ref="D101:D103"/>
    <mergeCell ref="E101:E103"/>
    <mergeCell ref="F101:F103"/>
    <mergeCell ref="G101:G103"/>
    <mergeCell ref="H101:H103"/>
    <mergeCell ref="I101:I103"/>
    <mergeCell ref="J101:J103"/>
    <mergeCell ref="K101:L103"/>
    <mergeCell ref="A92:A94"/>
    <mergeCell ref="B92:B94"/>
    <mergeCell ref="D92:D94"/>
    <mergeCell ref="E92:E94"/>
    <mergeCell ref="F92:F94"/>
    <mergeCell ref="G92:G94"/>
    <mergeCell ref="H92:H94"/>
    <mergeCell ref="I92:I94"/>
    <mergeCell ref="J92:J94"/>
    <mergeCell ref="K92:L94"/>
    <mergeCell ref="A95:A97"/>
    <mergeCell ref="B95:B97"/>
    <mergeCell ref="D95:D97"/>
    <mergeCell ref="E95:E97"/>
    <mergeCell ref="F95:F97"/>
    <mergeCell ref="G95:G97"/>
    <mergeCell ref="H95:H97"/>
    <mergeCell ref="I95:I97"/>
    <mergeCell ref="J95:J97"/>
    <mergeCell ref="K95:L97"/>
    <mergeCell ref="A104:A106"/>
    <mergeCell ref="B104:B106"/>
    <mergeCell ref="D104:D106"/>
    <mergeCell ref="E104:E106"/>
    <mergeCell ref="F104:F106"/>
    <mergeCell ref="G104:G106"/>
    <mergeCell ref="A107:A109"/>
    <mergeCell ref="B107:B109"/>
    <mergeCell ref="D107:D109"/>
    <mergeCell ref="E107:E109"/>
    <mergeCell ref="F107:F109"/>
    <mergeCell ref="G107:G109"/>
    <mergeCell ref="K104:L106"/>
    <mergeCell ref="H107:H109"/>
    <mergeCell ref="I107:I109"/>
    <mergeCell ref="J107:J109"/>
    <mergeCell ref="H112:H113"/>
    <mergeCell ref="H104:H106"/>
    <mergeCell ref="I104:I106"/>
    <mergeCell ref="J104:J106"/>
    <mergeCell ref="F114:F115"/>
    <mergeCell ref="K107:L109"/>
    <mergeCell ref="K111:L111"/>
    <mergeCell ref="K112:L113"/>
    <mergeCell ref="I114:I115"/>
    <mergeCell ref="J114:J115"/>
    <mergeCell ref="K114:L115"/>
    <mergeCell ref="G114:G115"/>
    <mergeCell ref="H114:H115"/>
    <mergeCell ref="A112:A113"/>
    <mergeCell ref="B112:B113"/>
    <mergeCell ref="C112:C113"/>
    <mergeCell ref="D112:D113"/>
    <mergeCell ref="E112:E113"/>
    <mergeCell ref="K129:L129"/>
    <mergeCell ref="F112:F113"/>
    <mergeCell ref="G112:G113"/>
    <mergeCell ref="I112:I113"/>
    <mergeCell ref="J112:J113"/>
    <mergeCell ref="A116:A117"/>
    <mergeCell ref="B116:B117"/>
    <mergeCell ref="C116:C117"/>
    <mergeCell ref="D116:D117"/>
    <mergeCell ref="E116:E117"/>
    <mergeCell ref="A114:A115"/>
    <mergeCell ref="B114:B115"/>
    <mergeCell ref="C114:C115"/>
    <mergeCell ref="D114:D115"/>
    <mergeCell ref="E114:E115"/>
    <mergeCell ref="F116:F117"/>
    <mergeCell ref="G116:G117"/>
    <mergeCell ref="H116:H117"/>
    <mergeCell ref="I116:I117"/>
    <mergeCell ref="J116:J117"/>
    <mergeCell ref="K116:L117"/>
    <mergeCell ref="K118:L119"/>
    <mergeCell ref="H120:H121"/>
    <mergeCell ref="I120:I121"/>
    <mergeCell ref="J120:J121"/>
    <mergeCell ref="K120:L121"/>
    <mergeCell ref="A118:A119"/>
    <mergeCell ref="B118:B119"/>
    <mergeCell ref="C118:C119"/>
    <mergeCell ref="D118:D119"/>
    <mergeCell ref="E118:E119"/>
    <mergeCell ref="G120:G121"/>
    <mergeCell ref="A122:A123"/>
    <mergeCell ref="G118:G119"/>
    <mergeCell ref="H118:H119"/>
    <mergeCell ref="I118:I119"/>
    <mergeCell ref="J118:J119"/>
    <mergeCell ref="F118:F119"/>
    <mergeCell ref="A120:A121"/>
    <mergeCell ref="B120:B121"/>
    <mergeCell ref="C120:C121"/>
    <mergeCell ref="D120:D121"/>
    <mergeCell ref="E120:E121"/>
    <mergeCell ref="F120:F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L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L125"/>
    <mergeCell ref="K133:L133"/>
    <mergeCell ref="K127:L127"/>
    <mergeCell ref="K126:L126"/>
    <mergeCell ref="K132:L132"/>
    <mergeCell ref="K130:L130"/>
    <mergeCell ref="K137:L137"/>
    <mergeCell ref="K138:L138"/>
    <mergeCell ref="K139:L139"/>
    <mergeCell ref="K140:L140"/>
    <mergeCell ref="K141:L141"/>
    <mergeCell ref="K135:L135"/>
    <mergeCell ref="K136:L136"/>
    <mergeCell ref="K142:L142"/>
    <mergeCell ref="K146:L146"/>
    <mergeCell ref="K147:L147"/>
    <mergeCell ref="K152:L152"/>
    <mergeCell ref="K153:L153"/>
    <mergeCell ref="K154:L154"/>
    <mergeCell ref="K144:L144"/>
    <mergeCell ref="K145:L145"/>
    <mergeCell ref="K149:L149"/>
    <mergeCell ref="K150:L150"/>
    <mergeCell ref="K155:L155"/>
    <mergeCell ref="K156:L156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K168:L168"/>
    <mergeCell ref="K177:L177"/>
    <mergeCell ref="K169:L169"/>
    <mergeCell ref="K170:L170"/>
    <mergeCell ref="K171:L171"/>
    <mergeCell ref="K173:L173"/>
    <mergeCell ref="K174:L174"/>
    <mergeCell ref="K176:L176"/>
  </mergeCells>
  <printOptions gridLines="1"/>
  <pageMargins left="0.7874015748031497" right="0.4724409448818898" top="0.4724409448818898" bottom="0.7086614173228347" header="0.2362204724409449" footer="0.2755905511811024"/>
  <pageSetup horizontalDpi="600" verticalDpi="600" orientation="landscape" paperSize="9" scale="74" r:id="rId1"/>
  <headerFooter alignWithMargins="0">
    <oddFooter>&amp;C&amp;8Strana &amp;P
č.z. P-2019_41
Elektroinstalace - Výkaz materiálu, rozpočet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Krška Přemysl</dc:creator>
  <cp:keywords/>
  <dc:description/>
  <cp:lastModifiedBy>Lenka Szabó</cp:lastModifiedBy>
  <cp:lastPrinted>2020-01-28T08:29:57Z</cp:lastPrinted>
  <dcterms:created xsi:type="dcterms:W3CDTF">2020-01-28T09:16:59Z</dcterms:created>
  <dcterms:modified xsi:type="dcterms:W3CDTF">2020-01-28T09:20:33Z</dcterms:modified>
  <cp:category/>
  <cp:version/>
  <cp:contentType/>
  <cp:contentStatus/>
</cp:coreProperties>
</file>