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/>
  <bookViews>
    <workbookView xWindow="65416" yWindow="65416" windowWidth="29040" windowHeight="15840" tabRatio="500" activeTab="0"/>
  </bookViews>
  <sheets>
    <sheet name="VŠE" sheetId="9" r:id="rId1"/>
    <sheet name="Město" sheetId="7" r:id="rId2"/>
    <sheet name="ZŠ a MŠ Tyršova" sheetId="8" r:id="rId3"/>
    <sheet name="ZŠ a MŠ Záhuní" sheetId="6" r:id="rId4"/>
    <sheet name="ASTRA" sheetId="1" r:id="rId5"/>
  </sheets>
  <definedNames>
    <definedName name="_xlnm.Print_Area" localSheetId="4">'ASTRA'!$A$1:$H$45</definedName>
    <definedName name="_xlnm.Print_Area" localSheetId="1">'Město'!$A$1:$H$45</definedName>
    <definedName name="_xlnm.Print_Area" localSheetId="0">'VŠE'!$A$1:$H$45</definedName>
    <definedName name="_xlnm.Print_Area" localSheetId="2">'ZŠ a MŠ Tyršova'!$A$1:$H$45</definedName>
    <definedName name="_xlnm.Print_Area" localSheetId="3">'ZŠ a MŠ Záhuní'!$A$1:$H$45</definedName>
  </definedNames>
  <calcPr calcId="191029"/>
  <extLst/>
</workbook>
</file>

<file path=xl/sharedStrings.xml><?xml version="1.0" encoding="utf-8"?>
<sst xmlns="http://schemas.openxmlformats.org/spreadsheetml/2006/main" count="379" uniqueCount="66">
  <si>
    <t>Druh požadovaných služeb</t>
  </si>
  <si>
    <t>Jednotka</t>
  </si>
  <si>
    <t>1.</t>
  </si>
  <si>
    <t>1 SIM</t>
  </si>
  <si>
    <t>3.</t>
  </si>
  <si>
    <t>1 minuta</t>
  </si>
  <si>
    <t>4.</t>
  </si>
  <si>
    <t>1 SMS</t>
  </si>
  <si>
    <t>1 MMS</t>
  </si>
  <si>
    <t>Fixní linky</t>
  </si>
  <si>
    <t>1 služba</t>
  </si>
  <si>
    <t>1 linka</t>
  </si>
  <si>
    <t>NABÍDKOVÁ CENA ZA JEDEN MĚSÍC BEZ DPH</t>
  </si>
  <si>
    <t>NABÍDKOVÁ CENA ZA JEDEN MĚSÍC VČETNĚ DPH</t>
  </si>
  <si>
    <t>Uchazeč vyplní či upraví pouze modře označené buňky, obsah a vzorce ostatních buňek nesmí upravovat.</t>
  </si>
  <si>
    <t>NABÍDKOVÁ CENA ZA DOBU PLNĚNÍ 24 měsíců BEZ DPH</t>
  </si>
  <si>
    <t>NABÍDKOVÁ CENA ZA DOBU PLNĚNÍ 24 měsíců VČETNĚ DPH</t>
  </si>
  <si>
    <t>Místo</t>
  </si>
  <si>
    <t>Jméno, příjmení a funkce oprávněné osoby jednat za dodavatele</t>
  </si>
  <si>
    <t>Razítko a podpis</t>
  </si>
  <si>
    <t>Příloha č. 2 - Kalkulace nabídkové ceny - Město Frenštát pod Radhoštěm</t>
  </si>
  <si>
    <t>Hlasový tarif A)  - minutový tarif (tarifikace 1+1)</t>
  </si>
  <si>
    <t>1.1</t>
  </si>
  <si>
    <t>měsíční paušální poplatek spojený s tarifem</t>
  </si>
  <si>
    <t>1.2</t>
  </si>
  <si>
    <t>volání do všech mobilních a pevných sítí v ČR</t>
  </si>
  <si>
    <t>1.3</t>
  </si>
  <si>
    <t>Příloha č. 2 - Kalkulace nabídkové ceny - celkem za všechny zadavatele</t>
  </si>
  <si>
    <t xml:space="preserve"> odchozí SMS do všech sítí</t>
  </si>
  <si>
    <t>odchozí MMS do všech sítí</t>
  </si>
  <si>
    <t>1.4</t>
  </si>
  <si>
    <t>2.</t>
  </si>
  <si>
    <t xml:space="preserve">Hlasový tarif B)- neomezený tarif s daty </t>
  </si>
  <si>
    <t>2.1</t>
  </si>
  <si>
    <t>2.2</t>
  </si>
  <si>
    <t>2.3</t>
  </si>
  <si>
    <t>měsíční paušální platba + datový tarif s FUP min. 1,5 GB</t>
  </si>
  <si>
    <t xml:space="preserve"> měsíční paušální platba + datový tarif s FUP min. 4 GB</t>
  </si>
  <si>
    <t>měsíční paušální platba + datový tarif s FUP min. 10 GB</t>
  </si>
  <si>
    <t>Datové tarify C)</t>
  </si>
  <si>
    <t>3.1</t>
  </si>
  <si>
    <t>3.2</t>
  </si>
  <si>
    <t>3.3</t>
  </si>
  <si>
    <t>datový tarif s FUP min. 250 MB</t>
  </si>
  <si>
    <t>datový tarif s FUP min. 1,5 GB</t>
  </si>
  <si>
    <t>datový tarif s FUP min. 4 GB</t>
  </si>
  <si>
    <t>datový tarif s FUP min. 20 GB</t>
  </si>
  <si>
    <t>4.1</t>
  </si>
  <si>
    <t>4.3</t>
  </si>
  <si>
    <t>4.4</t>
  </si>
  <si>
    <t>4.5</t>
  </si>
  <si>
    <t>4.6</t>
  </si>
  <si>
    <t>paušální poplatek za instalovanou technologii celkem</t>
  </si>
  <si>
    <t>do všech mobilních sítí v ČR mimo síť uchazeče</t>
  </si>
  <si>
    <t>do mobilní sítě uchazeče</t>
  </si>
  <si>
    <t>do všech pevných sítí v ČR - místní hovory</t>
  </si>
  <si>
    <t>poplatek za přesměrování geografických tel. čísel na mobilní</t>
  </si>
  <si>
    <t>Cena / jednotka (bez DPH)</t>
  </si>
  <si>
    <t>Prům. plánovaný počet jednotek za měsíc</t>
  </si>
  <si>
    <t>Cena bez DPH za 1 prům. měsíc</t>
  </si>
  <si>
    <t xml:space="preserve"> DPH (v %)</t>
  </si>
  <si>
    <t>Cena vč. DPH za 1 prům. měsíc</t>
  </si>
  <si>
    <t>Příloha č. 2 - Kalkulace nabídkové ceny - Základní škola a Mateřská škola Frenštát pod Radhoštěm, Tyršova 913, okres Nový Jičín</t>
  </si>
  <si>
    <t>Příloha č. 2 - Kalkulace nabídkové ceny - Základní škola a Mateřská škola Frenštát pod Radhoštěm, Záhuní 408, okres Nový Jičín</t>
  </si>
  <si>
    <t>Příloha č. 2 - Kalkulace nabídkové ceny - ASTRA, centrum volného času, Frenštát p. R., příspěvková organizace</t>
  </si>
  <si>
    <t>datová xDSL linka pro připojení k internetu min. 5 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</si>
</sst>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alignment horizontal="center" vertical="center"/>
      <protection hidden="1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3" fontId="4" fillId="0" borderId="4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3" fontId="4" fillId="0" borderId="5" xfId="0" applyNumberFormat="1" applyFont="1" applyBorder="1" applyAlignment="1" applyProtection="1">
      <alignment horizontal="center" vertical="center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Protection="1">
      <protection hidden="1"/>
    </xf>
    <xf numFmtId="0" fontId="0" fillId="0" borderId="0" xfId="0" applyBorder="1" applyProtection="1">
      <protection locked="0"/>
    </xf>
    <xf numFmtId="0" fontId="3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164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3" borderId="7" xfId="0" applyNumberFormat="1" applyFont="1" applyFill="1" applyBorder="1" applyProtection="1">
      <protection locked="0"/>
    </xf>
    <xf numFmtId="49" fontId="8" fillId="0" borderId="7" xfId="0" applyNumberFormat="1" applyFont="1" applyBorder="1" applyProtection="1">
      <protection hidden="1"/>
    </xf>
    <xf numFmtId="49" fontId="0" fillId="0" borderId="0" xfId="0" applyNumberFormat="1"/>
    <xf numFmtId="49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4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4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0" applyNumberFormat="1" applyFont="1" applyFill="1" applyBorder="1" applyProtection="1">
      <protection locked="0"/>
    </xf>
    <xf numFmtId="0" fontId="3" fillId="3" borderId="13" xfId="0" applyFont="1" applyFill="1" applyBorder="1" applyProtection="1"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/>
    </xf>
    <xf numFmtId="8" fontId="3" fillId="3" borderId="14" xfId="0" applyNumberFormat="1" applyFont="1" applyFill="1" applyBorder="1" applyAlignment="1" applyProtection="1">
      <alignment horizontal="center" vertical="center"/>
      <protection hidden="1"/>
    </xf>
    <xf numFmtId="49" fontId="4" fillId="3" borderId="8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/>
    </xf>
    <xf numFmtId="164" fontId="3" fillId="3" borderId="6" xfId="0" applyNumberFormat="1" applyFont="1" applyFill="1" applyBorder="1" applyAlignment="1" applyProtection="1">
      <alignment horizontal="center" vertical="center"/>
      <protection hidden="1"/>
    </xf>
    <xf numFmtId="4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49" fontId="4" fillId="5" borderId="17" xfId="0" applyNumberFormat="1" applyFont="1" applyFill="1" applyBorder="1" applyAlignment="1" applyProtection="1">
      <alignment horizontal="center" vertical="center"/>
      <protection locked="0"/>
    </xf>
    <xf numFmtId="3" fontId="4" fillId="4" borderId="17" xfId="0" applyNumberFormat="1" applyFont="1" applyFill="1" applyBorder="1" applyAlignment="1" applyProtection="1">
      <alignment horizontal="center" vertical="center"/>
      <protection hidden="1"/>
    </xf>
    <xf numFmtId="49" fontId="4" fillId="4" borderId="17" xfId="0" applyNumberFormat="1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/>
    </xf>
    <xf numFmtId="49" fontId="4" fillId="4" borderId="18" xfId="0" applyNumberFormat="1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Protection="1">
      <protection hidden="1"/>
    </xf>
    <xf numFmtId="49" fontId="4" fillId="0" borderId="19" xfId="0" applyNumberFormat="1" applyFont="1" applyBorder="1" applyProtection="1">
      <protection hidden="1"/>
    </xf>
    <xf numFmtId="49" fontId="4" fillId="0" borderId="3" xfId="0" applyNumberFormat="1" applyFont="1" applyBorder="1" applyProtection="1">
      <protection hidden="1"/>
    </xf>
    <xf numFmtId="0" fontId="12" fillId="4" borderId="20" xfId="0" applyFont="1" applyFill="1" applyBorder="1" applyProtection="1">
      <protection hidden="1"/>
    </xf>
    <xf numFmtId="49" fontId="4" fillId="0" borderId="10" xfId="0" applyNumberFormat="1" applyFont="1" applyBorder="1" applyProtection="1">
      <protection hidden="1"/>
    </xf>
    <xf numFmtId="164" fontId="4" fillId="0" borderId="13" xfId="0" applyNumberFormat="1" applyFont="1" applyBorder="1" applyAlignment="1" applyProtection="1">
      <alignment horizontal="center"/>
      <protection hidden="1"/>
    </xf>
    <xf numFmtId="0" fontId="0" fillId="0" borderId="0" xfId="0" applyBorder="1"/>
    <xf numFmtId="49" fontId="4" fillId="0" borderId="13" xfId="0" applyNumberFormat="1" applyFont="1" applyBorder="1" applyProtection="1">
      <protection hidden="1"/>
    </xf>
    <xf numFmtId="49" fontId="4" fillId="4" borderId="16" xfId="0" applyNumberFormat="1" applyFont="1" applyFill="1" applyBorder="1" applyAlignment="1" applyProtection="1">
      <alignment horizontal="center"/>
      <protection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7" xfId="0" applyNumberFormat="1" applyFont="1" applyFill="1" applyBorder="1" applyAlignment="1" applyProtection="1">
      <alignment horizontal="center"/>
      <protection/>
    </xf>
    <xf numFmtId="49" fontId="4" fillId="3" borderId="12" xfId="0" applyNumberFormat="1" applyFont="1" applyFill="1" applyBorder="1" applyProtection="1">
      <protection/>
    </xf>
    <xf numFmtId="49" fontId="4" fillId="3" borderId="13" xfId="0" applyNumberFormat="1" applyFont="1" applyFill="1" applyBorder="1" applyAlignment="1" applyProtection="1">
      <alignment horizontal="center" vertical="center"/>
      <protection/>
    </xf>
    <xf numFmtId="49" fontId="4" fillId="3" borderId="7" xfId="0" applyNumberFormat="1" applyFont="1" applyFill="1" applyBorder="1" applyProtection="1">
      <protection/>
    </xf>
    <xf numFmtId="49" fontId="4" fillId="3" borderId="0" xfId="0" applyNumberFormat="1" applyFont="1" applyFill="1" applyBorder="1" applyAlignment="1" applyProtection="1">
      <alignment horizontal="center" vertical="center"/>
      <protection/>
    </xf>
    <xf numFmtId="49" fontId="4" fillId="3" borderId="8" xfId="0" applyNumberFormat="1" applyFont="1" applyFill="1" applyBorder="1" applyProtection="1">
      <protection/>
    </xf>
    <xf numFmtId="49" fontId="4" fillId="3" borderId="5" xfId="0" applyNumberFormat="1" applyFont="1" applyFill="1" applyBorder="1" applyAlignment="1" applyProtection="1">
      <alignment horizontal="center" vertical="center"/>
      <protection/>
    </xf>
    <xf numFmtId="44" fontId="4" fillId="6" borderId="1" xfId="0" applyNumberFormat="1" applyFont="1" applyFill="1" applyBorder="1" applyAlignment="1" applyProtection="1">
      <alignment horizontal="center" vertical="center" wrapText="1"/>
      <protection/>
    </xf>
    <xf numFmtId="44" fontId="4" fillId="6" borderId="9" xfId="0" applyNumberFormat="1" applyFont="1" applyFill="1" applyBorder="1" applyAlignment="1" applyProtection="1">
      <alignment horizontal="center" vertical="center" wrapText="1"/>
      <protection/>
    </xf>
    <xf numFmtId="44" fontId="4" fillId="6" borderId="11" xfId="0" applyNumberFormat="1" applyFont="1" applyFill="1" applyBorder="1" applyAlignment="1" applyProtection="1">
      <alignment horizontal="center" vertical="center" wrapText="1"/>
      <protection/>
    </xf>
    <xf numFmtId="44" fontId="4" fillId="6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hidden="1"/>
    </xf>
    <xf numFmtId="0" fontId="5" fillId="7" borderId="21" xfId="0" applyFont="1" applyFill="1" applyBorder="1" applyAlignment="1" applyProtection="1">
      <alignment horizontal="center" vertical="center"/>
      <protection hidden="1"/>
    </xf>
    <xf numFmtId="0" fontId="5" fillId="7" borderId="22" xfId="0" applyFont="1" applyFill="1" applyBorder="1" applyAlignment="1" applyProtection="1">
      <alignment horizontal="center" vertical="center"/>
      <protection hidden="1"/>
    </xf>
    <xf numFmtId="49" fontId="5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locked="0"/>
    </xf>
    <xf numFmtId="49" fontId="5" fillId="7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5" fillId="7" borderId="21" xfId="0" applyFont="1" applyFill="1" applyBorder="1" applyAlignment="1" applyProtection="1">
      <alignment horizontal="center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03DB-C30F-44D5-A551-4496C94787E4}">
  <sheetPr>
    <pageSetUpPr fitToPage="1"/>
  </sheetPr>
  <dimension ref="A1:I44"/>
  <sheetViews>
    <sheetView tabSelected="1"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27</v>
      </c>
      <c r="B1" s="108"/>
      <c r="C1" s="108"/>
      <c r="D1" s="108"/>
      <c r="E1" s="108"/>
      <c r="F1" s="108"/>
      <c r="G1" s="108"/>
      <c r="H1" s="108"/>
    </row>
    <row r="2" spans="1:8" ht="15.75">
      <c r="A2" s="105" t="s">
        <v>0</v>
      </c>
      <c r="B2" s="106"/>
      <c r="C2" s="109" t="s">
        <v>1</v>
      </c>
      <c r="D2" s="111" t="s">
        <v>57</v>
      </c>
      <c r="E2" s="113" t="s">
        <v>58</v>
      </c>
      <c r="F2" s="113" t="s">
        <v>59</v>
      </c>
      <c r="G2" s="114" t="s">
        <v>60</v>
      </c>
      <c r="H2" s="113" t="s">
        <v>61</v>
      </c>
    </row>
    <row r="3" spans="1:8" ht="16.5" thickBot="1">
      <c r="A3" s="107"/>
      <c r="B3" s="107"/>
      <c r="C3" s="110"/>
      <c r="D3" s="112"/>
      <c r="E3" s="112"/>
      <c r="F3" s="112"/>
      <c r="G3" s="112"/>
      <c r="H3" s="112"/>
    </row>
    <row r="4" spans="1:8" ht="16.5" thickBot="1">
      <c r="A4" s="66" t="s">
        <v>2</v>
      </c>
      <c r="B4" s="73" t="s">
        <v>21</v>
      </c>
      <c r="C4" s="67"/>
      <c r="D4" s="68"/>
      <c r="E4" s="69"/>
      <c r="F4" s="70"/>
      <c r="G4" s="71"/>
      <c r="H4" s="72"/>
    </row>
    <row r="5" spans="1:9" ht="15.75">
      <c r="A5" s="33" t="s">
        <v>22</v>
      </c>
      <c r="B5" s="74" t="s">
        <v>23</v>
      </c>
      <c r="C5" s="29" t="s">
        <v>3</v>
      </c>
      <c r="D5" s="2"/>
      <c r="E5" s="30">
        <f>SUM(Město!E5,'ZŠ a MŠ Tyršova'!E5,'ZŠ a MŠ Záhuní'!E5,ASTRA!E5)</f>
        <v>225</v>
      </c>
      <c r="F5" s="27">
        <f>D5*E5</f>
        <v>0</v>
      </c>
      <c r="G5" s="41">
        <v>21</v>
      </c>
      <c r="H5" s="5">
        <f>F5*(1+G5/100)</f>
        <v>0</v>
      </c>
      <c r="I5" s="26"/>
    </row>
    <row r="6" spans="1:8" ht="15.75">
      <c r="A6" s="33" t="s">
        <v>24</v>
      </c>
      <c r="B6" s="75" t="s">
        <v>25</v>
      </c>
      <c r="C6" s="29" t="s">
        <v>5</v>
      </c>
      <c r="D6" s="2"/>
      <c r="E6" s="30">
        <f>SUM(Město!E6,'ZŠ a MŠ Tyršova'!E6,'ZŠ a MŠ Záhuní'!E6,ASTRA!E6)</f>
        <v>9485</v>
      </c>
      <c r="F6" s="27">
        <f>D6*E6</f>
        <v>0</v>
      </c>
      <c r="G6" s="41">
        <v>21</v>
      </c>
      <c r="H6" s="5">
        <f>F6*(1+G6/100)</f>
        <v>0</v>
      </c>
    </row>
    <row r="7" spans="1:8" ht="15.75">
      <c r="A7" s="33" t="s">
        <v>26</v>
      </c>
      <c r="B7" s="75" t="s">
        <v>28</v>
      </c>
      <c r="C7" s="29" t="s">
        <v>7</v>
      </c>
      <c r="D7" s="2"/>
      <c r="E7" s="30">
        <f>SUM(Město!E7,'ZŠ a MŠ Tyršova'!E7,'ZŠ a MŠ Záhuní'!E7,ASTRA!E7)</f>
        <v>3588</v>
      </c>
      <c r="F7" s="27">
        <f>D7*E7</f>
        <v>0</v>
      </c>
      <c r="G7" s="41">
        <v>21</v>
      </c>
      <c r="H7" s="5">
        <f>F7*(1+G7/100)</f>
        <v>0</v>
      </c>
    </row>
    <row r="8" spans="1:8" ht="16.5" thickBot="1">
      <c r="A8" s="35" t="s">
        <v>30</v>
      </c>
      <c r="B8" s="77" t="s">
        <v>29</v>
      </c>
      <c r="C8" s="50" t="s">
        <v>8</v>
      </c>
      <c r="D8" s="49"/>
      <c r="E8" s="10">
        <f>SUM(Město!E8,'ZŠ a MŠ Tyršova'!E8,'ZŠ a MŠ Záhuní'!E8,ASTRA!E8)</f>
        <v>237</v>
      </c>
      <c r="F8" s="31">
        <f>D8*E8</f>
        <v>0</v>
      </c>
      <c r="G8" s="42">
        <v>21</v>
      </c>
      <c r="H8" s="32">
        <f>F8*(1+G8/100)</f>
        <v>0</v>
      </c>
    </row>
    <row r="9" spans="1:8" ht="16.5" thickBot="1">
      <c r="A9" s="66" t="s">
        <v>31</v>
      </c>
      <c r="B9" s="76" t="s">
        <v>32</v>
      </c>
      <c r="C9" s="67"/>
      <c r="D9" s="68"/>
      <c r="E9" s="69"/>
      <c r="F9" s="70"/>
      <c r="G9" s="71"/>
      <c r="H9" s="72"/>
    </row>
    <row r="10" spans="1:8" ht="15.75">
      <c r="A10" s="33" t="s">
        <v>33</v>
      </c>
      <c r="B10" s="75" t="s">
        <v>36</v>
      </c>
      <c r="C10" s="29" t="s">
        <v>3</v>
      </c>
      <c r="D10" s="2"/>
      <c r="E10" s="30">
        <f>SUM(Město!E10,'ZŠ a MŠ Tyršova'!E10,'ZŠ a MŠ Záhuní'!E10,ASTRA!E10)</f>
        <v>291</v>
      </c>
      <c r="F10" s="27">
        <f>D10*E10</f>
        <v>0</v>
      </c>
      <c r="G10" s="41">
        <v>21</v>
      </c>
      <c r="H10" s="5">
        <f>F10*(1+G10/100)</f>
        <v>0</v>
      </c>
    </row>
    <row r="11" spans="1:8" ht="15.75">
      <c r="A11" s="33" t="s">
        <v>34</v>
      </c>
      <c r="B11" s="75" t="s">
        <v>37</v>
      </c>
      <c r="C11" s="29" t="s">
        <v>3</v>
      </c>
      <c r="D11" s="2"/>
      <c r="E11" s="30">
        <f>SUM(Město!E11,'ZŠ a MŠ Tyršova'!E11,'ZŠ a MŠ Záhuní'!E11,ASTRA!E11)</f>
        <v>32</v>
      </c>
      <c r="F11" s="27">
        <f>D11*E11</f>
        <v>0</v>
      </c>
      <c r="G11" s="41">
        <v>21</v>
      </c>
      <c r="H11" s="5">
        <f>F11*(1+G11/100)</f>
        <v>0</v>
      </c>
    </row>
    <row r="12" spans="1:8" ht="16.5" thickBot="1">
      <c r="A12" s="34" t="s">
        <v>35</v>
      </c>
      <c r="B12" s="75" t="s">
        <v>38</v>
      </c>
      <c r="C12" s="29" t="s">
        <v>3</v>
      </c>
      <c r="D12" s="51"/>
      <c r="E12" s="30">
        <f>SUM(Město!E12,'ZŠ a MŠ Tyršova'!E12,'ZŠ a MŠ Záhuní'!E12,ASTRA!E12)</f>
        <v>6</v>
      </c>
      <c r="F12" s="27">
        <f>D12*E12</f>
        <v>0</v>
      </c>
      <c r="G12" s="41">
        <v>21</v>
      </c>
      <c r="H12" s="5">
        <f>F12*(1+G12/100)</f>
        <v>0</v>
      </c>
    </row>
    <row r="13" spans="1:8" ht="16.5" thickBot="1">
      <c r="A13" s="66" t="s">
        <v>4</v>
      </c>
      <c r="B13" s="76" t="s">
        <v>39</v>
      </c>
      <c r="C13" s="67"/>
      <c r="D13" s="68"/>
      <c r="E13" s="69"/>
      <c r="F13" s="70"/>
      <c r="G13" s="71"/>
      <c r="H13" s="72"/>
    </row>
    <row r="14" spans="1:8" ht="15.75">
      <c r="A14" s="33" t="s">
        <v>40</v>
      </c>
      <c r="B14" s="75" t="s">
        <v>43</v>
      </c>
      <c r="C14" s="29" t="s">
        <v>3</v>
      </c>
      <c r="D14" s="2"/>
      <c r="E14" s="30">
        <f>SUM(Město!E14,'ZŠ a MŠ Tyršova'!E14,'ZŠ a MŠ Záhuní'!E14,ASTRA!E14)</f>
        <v>5</v>
      </c>
      <c r="F14" s="27">
        <f aca="true" t="shared" si="0" ref="F14:F17">D14*E14</f>
        <v>0</v>
      </c>
      <c r="G14" s="41">
        <v>21</v>
      </c>
      <c r="H14" s="5">
        <f aca="true" t="shared" si="1" ref="H14:H17">F14*(1+G14/100)</f>
        <v>0</v>
      </c>
    </row>
    <row r="15" spans="1:8" ht="15.75">
      <c r="A15" s="33" t="s">
        <v>41</v>
      </c>
      <c r="B15" s="75" t="s">
        <v>44</v>
      </c>
      <c r="C15" s="29" t="s">
        <v>3</v>
      </c>
      <c r="D15" s="2"/>
      <c r="E15" s="30">
        <f>SUM(Město!E15,'ZŠ a MŠ Tyršova'!E15,'ZŠ a MŠ Záhuní'!E15,ASTRA!E15)</f>
        <v>4</v>
      </c>
      <c r="F15" s="27">
        <f t="shared" si="0"/>
        <v>0</v>
      </c>
      <c r="G15" s="41">
        <v>21</v>
      </c>
      <c r="H15" s="5">
        <f t="shared" si="1"/>
        <v>0</v>
      </c>
    </row>
    <row r="16" spans="1:8" ht="15.75">
      <c r="A16" s="33" t="s">
        <v>42</v>
      </c>
      <c r="B16" s="75" t="s">
        <v>45</v>
      </c>
      <c r="C16" s="29" t="s">
        <v>3</v>
      </c>
      <c r="D16" s="2"/>
      <c r="E16" s="30">
        <f>SUM(Město!E16,'ZŠ a MŠ Tyršova'!E16,'ZŠ a MŠ Záhuní'!E16,ASTRA!E16)</f>
        <v>3</v>
      </c>
      <c r="F16" s="27">
        <f t="shared" si="0"/>
        <v>0</v>
      </c>
      <c r="G16" s="41">
        <v>21</v>
      </c>
      <c r="H16" s="5">
        <f t="shared" si="1"/>
        <v>0</v>
      </c>
    </row>
    <row r="17" spans="1:8" ht="16.5" thickBot="1">
      <c r="A17" s="33" t="s">
        <v>42</v>
      </c>
      <c r="B17" s="75" t="s">
        <v>46</v>
      </c>
      <c r="C17" s="29" t="s">
        <v>3</v>
      </c>
      <c r="D17" s="2"/>
      <c r="E17" s="30">
        <f>SUM(Město!E17,'ZŠ a MŠ Tyršova'!E17,'ZŠ a MŠ Záhuní'!E17,ASTRA!E17)</f>
        <v>1</v>
      </c>
      <c r="F17" s="27">
        <f t="shared" si="0"/>
        <v>0</v>
      </c>
      <c r="G17" s="41">
        <v>21</v>
      </c>
      <c r="H17" s="5">
        <f t="shared" si="1"/>
        <v>0</v>
      </c>
    </row>
    <row r="18" spans="1:8" ht="16.5" thickBot="1">
      <c r="A18" s="66" t="s">
        <v>6</v>
      </c>
      <c r="B18" s="76" t="s">
        <v>9</v>
      </c>
      <c r="C18" s="67"/>
      <c r="D18" s="68"/>
      <c r="E18" s="69"/>
      <c r="F18" s="70"/>
      <c r="G18" s="71"/>
      <c r="H18" s="72"/>
    </row>
    <row r="19" spans="1:8" ht="15.75">
      <c r="A19" s="33" t="s">
        <v>47</v>
      </c>
      <c r="B19" s="75" t="s">
        <v>52</v>
      </c>
      <c r="C19" s="29" t="s">
        <v>10</v>
      </c>
      <c r="D19" s="65"/>
      <c r="E19" s="30">
        <f>SUM(Město!E19,'ZŠ a MŠ Tyršova'!E19,'ZŠ a MŠ Záhuní'!E19,ASTRA!E19)</f>
        <v>1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33" t="s">
        <v>48</v>
      </c>
      <c r="B20" s="75" t="s">
        <v>53</v>
      </c>
      <c r="C20" s="29" t="s">
        <v>5</v>
      </c>
      <c r="D20" s="2"/>
      <c r="E20" s="30">
        <f>SUM(Město!E20,'ZŠ a MŠ Tyršova'!E20,'ZŠ a MŠ Záhuní'!E20,ASTRA!E20)</f>
        <v>10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33" t="s">
        <v>48</v>
      </c>
      <c r="B21" s="75" t="s">
        <v>54</v>
      </c>
      <c r="C21" s="29" t="s">
        <v>5</v>
      </c>
      <c r="D21" s="2"/>
      <c r="E21" s="30">
        <f>SUM(Město!E21,'ZŠ a MŠ Tyršova'!E21,'ZŠ a MŠ Záhuní'!E21,ASTRA!E21)</f>
        <v>400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33" t="s">
        <v>49</v>
      </c>
      <c r="B22" s="75" t="s">
        <v>55</v>
      </c>
      <c r="C22" s="29" t="s">
        <v>5</v>
      </c>
      <c r="D22" s="2"/>
      <c r="E22" s="30">
        <f>SUM(Město!E22,'ZŠ a MŠ Tyršova'!E22,'ZŠ a MŠ Záhuní'!E22,ASTRA!E22)</f>
        <v>55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33" t="s">
        <v>50</v>
      </c>
      <c r="B23" s="75" t="s">
        <v>56</v>
      </c>
      <c r="C23" s="29" t="s">
        <v>11</v>
      </c>
      <c r="D23" s="2"/>
      <c r="E23" s="30">
        <f>SUM(Město!E23,'ZŠ a MŠ Tyršova'!E23,'ZŠ a MŠ Záhuní'!E23,ASTRA!E23)</f>
        <v>13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35" t="s">
        <v>51</v>
      </c>
      <c r="B24" s="77" t="s">
        <v>65</v>
      </c>
      <c r="C24" s="9" t="s">
        <v>10</v>
      </c>
      <c r="D24" s="49"/>
      <c r="E24" s="10">
        <f>SUM(Město!E24,'ZŠ a MŠ Tyršova'!E24,'ZŠ a MŠ Záhuní'!E24,ASTRA!E24)</f>
        <v>1</v>
      </c>
      <c r="F24" s="31">
        <f t="shared" si="2"/>
        <v>0</v>
      </c>
      <c r="G24" s="42">
        <v>21</v>
      </c>
      <c r="H24" s="32">
        <f t="shared" si="3"/>
        <v>0</v>
      </c>
    </row>
    <row r="25" spans="1:8" ht="15.75">
      <c r="A25" s="52"/>
      <c r="B25" s="53" t="s">
        <v>12</v>
      </c>
      <c r="C25" s="54"/>
      <c r="D25" s="55"/>
      <c r="E25" s="54"/>
      <c r="F25" s="56">
        <f>SUM(F5:F24)</f>
        <v>0</v>
      </c>
      <c r="G25" s="57"/>
      <c r="H25" s="58"/>
    </row>
    <row r="26" spans="1:8" ht="15.75">
      <c r="A26" s="36"/>
      <c r="B26" s="21" t="s">
        <v>13</v>
      </c>
      <c r="C26" s="22"/>
      <c r="D26" s="23"/>
      <c r="E26" s="22"/>
      <c r="F26" s="22"/>
      <c r="G26" s="43"/>
      <c r="H26" s="11">
        <f>SUM(H5:H24)</f>
        <v>0</v>
      </c>
    </row>
    <row r="27" spans="1:8" ht="8.1" customHeight="1">
      <c r="A27" s="36"/>
      <c r="B27" s="24"/>
      <c r="C27" s="22"/>
      <c r="D27" s="23"/>
      <c r="E27" s="22"/>
      <c r="F27" s="22"/>
      <c r="G27" s="43"/>
      <c r="H27" s="12"/>
    </row>
    <row r="28" spans="1:8" ht="15.75">
      <c r="A28" s="36"/>
      <c r="B28" s="21" t="s">
        <v>15</v>
      </c>
      <c r="C28" s="22"/>
      <c r="D28" s="23"/>
      <c r="E28" s="22"/>
      <c r="F28" s="25">
        <f>F25*24</f>
        <v>0</v>
      </c>
      <c r="G28" s="43"/>
      <c r="H28" s="12"/>
    </row>
    <row r="29" spans="1:8" ht="16.5" thickBot="1">
      <c r="A29" s="59"/>
      <c r="B29" s="60" t="s">
        <v>16</v>
      </c>
      <c r="C29" s="61"/>
      <c r="D29" s="62"/>
      <c r="E29" s="61"/>
      <c r="F29" s="61"/>
      <c r="G29" s="63"/>
      <c r="H29" s="64">
        <f>H26*24</f>
        <v>0</v>
      </c>
    </row>
    <row r="30" spans="1:8" ht="15.75">
      <c r="A30" s="37" t="s">
        <v>14</v>
      </c>
      <c r="B30" s="44"/>
      <c r="C30" s="45"/>
      <c r="D30" s="46"/>
      <c r="E30" s="45"/>
      <c r="F30" s="47"/>
      <c r="G30" s="48"/>
      <c r="H30" s="78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14102-0238-40A3-B859-F93A6076D143}">
  <sheetPr>
    <pageSetUpPr fitToPage="1"/>
  </sheetPr>
  <dimension ref="A1:I44"/>
  <sheetViews>
    <sheetView zoomScale="115" zoomScaleNormal="115" zoomScalePageLayoutView="125" workbookViewId="0" topLeftCell="A1">
      <selection activeCell="D16" sqref="D16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20</v>
      </c>
      <c r="B1" s="108"/>
      <c r="C1" s="108"/>
      <c r="D1" s="108"/>
      <c r="E1" s="108"/>
      <c r="F1" s="108"/>
      <c r="G1" s="108"/>
      <c r="H1" s="108"/>
    </row>
    <row r="2" spans="1:8" ht="15.75">
      <c r="A2" s="115" t="s">
        <v>0</v>
      </c>
      <c r="B2" s="116" t="s">
        <v>0</v>
      </c>
      <c r="C2" s="109" t="s">
        <v>1</v>
      </c>
      <c r="D2" s="118" t="s">
        <v>57</v>
      </c>
      <c r="E2" s="113" t="s">
        <v>58</v>
      </c>
      <c r="F2" s="113" t="s">
        <v>59</v>
      </c>
      <c r="G2" s="120" t="s">
        <v>60</v>
      </c>
      <c r="H2" s="113" t="s">
        <v>61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3" t="s">
        <v>22</v>
      </c>
      <c r="B5" s="74" t="s">
        <v>23</v>
      </c>
      <c r="C5" s="29" t="s">
        <v>3</v>
      </c>
      <c r="D5" s="92">
        <f>VŠE!$D5</f>
        <v>0</v>
      </c>
      <c r="E5" s="30">
        <v>200</v>
      </c>
      <c r="F5" s="27">
        <f>D5*E5</f>
        <v>0</v>
      </c>
      <c r="G5" s="41">
        <v>21</v>
      </c>
      <c r="H5" s="5">
        <f>F5*(1+G5/100)</f>
        <v>0</v>
      </c>
      <c r="I5" s="26"/>
    </row>
    <row r="6" spans="1:8" ht="15.75">
      <c r="A6" s="83" t="s">
        <v>24</v>
      </c>
      <c r="B6" s="75" t="s">
        <v>25</v>
      </c>
      <c r="C6" s="29" t="s">
        <v>5</v>
      </c>
      <c r="D6" s="92">
        <f>VŠE!$D6</f>
        <v>0</v>
      </c>
      <c r="E6" s="30">
        <v>8500</v>
      </c>
      <c r="F6" s="27">
        <f>D6*E6</f>
        <v>0</v>
      </c>
      <c r="G6" s="41">
        <v>21</v>
      </c>
      <c r="H6" s="5">
        <f>F6*(1+G6/100)</f>
        <v>0</v>
      </c>
    </row>
    <row r="7" spans="1:8" ht="15.75">
      <c r="A7" s="83" t="s">
        <v>26</v>
      </c>
      <c r="B7" s="75" t="s">
        <v>28</v>
      </c>
      <c r="C7" s="29" t="s">
        <v>7</v>
      </c>
      <c r="D7" s="92">
        <f>VŠE!$D7</f>
        <v>0</v>
      </c>
      <c r="E7" s="30">
        <v>3300</v>
      </c>
      <c r="F7" s="27">
        <f>D7*E7</f>
        <v>0</v>
      </c>
      <c r="G7" s="41">
        <v>21</v>
      </c>
      <c r="H7" s="5">
        <f>F7*(1+G7/100)</f>
        <v>0</v>
      </c>
    </row>
    <row r="8" spans="1:8" ht="16.5" thickBot="1">
      <c r="A8" s="84" t="s">
        <v>30</v>
      </c>
      <c r="B8" s="77" t="s">
        <v>29</v>
      </c>
      <c r="C8" s="50" t="s">
        <v>8</v>
      </c>
      <c r="D8" s="93">
        <f>VŠE!$D8</f>
        <v>0</v>
      </c>
      <c r="E8" s="10">
        <v>220</v>
      </c>
      <c r="F8" s="31">
        <f>D8*E8</f>
        <v>0</v>
      </c>
      <c r="G8" s="42">
        <v>21</v>
      </c>
      <c r="H8" s="32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3" t="s">
        <v>33</v>
      </c>
      <c r="B10" s="75" t="s">
        <v>36</v>
      </c>
      <c r="C10" s="29" t="s">
        <v>3</v>
      </c>
      <c r="D10" s="92">
        <f>VŠE!$D10</f>
        <v>0</v>
      </c>
      <c r="E10" s="30">
        <v>260</v>
      </c>
      <c r="F10" s="27">
        <f>D10*E10</f>
        <v>0</v>
      </c>
      <c r="G10" s="41">
        <v>21</v>
      </c>
      <c r="H10" s="5">
        <f>F10*(1+G10/100)</f>
        <v>0</v>
      </c>
    </row>
    <row r="11" spans="1:8" ht="15.75">
      <c r="A11" s="83" t="s">
        <v>34</v>
      </c>
      <c r="B11" s="75" t="s">
        <v>37</v>
      </c>
      <c r="C11" s="29" t="s">
        <v>3</v>
      </c>
      <c r="D11" s="92">
        <f>VŠE!$D11</f>
        <v>0</v>
      </c>
      <c r="E11" s="30">
        <v>20</v>
      </c>
      <c r="F11" s="27">
        <f>D11*E11</f>
        <v>0</v>
      </c>
      <c r="G11" s="41">
        <v>21</v>
      </c>
      <c r="H11" s="5">
        <f>F11*(1+G11/100)</f>
        <v>0</v>
      </c>
    </row>
    <row r="12" spans="1:8" ht="16.5" thickBot="1">
      <c r="A12" s="85" t="s">
        <v>35</v>
      </c>
      <c r="B12" s="75" t="s">
        <v>38</v>
      </c>
      <c r="C12" s="29" t="s">
        <v>3</v>
      </c>
      <c r="D12" s="94">
        <f>VŠE!$D12</f>
        <v>0</v>
      </c>
      <c r="E12" s="30">
        <v>4</v>
      </c>
      <c r="F12" s="27">
        <f>D12*E12</f>
        <v>0</v>
      </c>
      <c r="G12" s="41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5" t="s">
        <v>43</v>
      </c>
      <c r="C14" s="29" t="s">
        <v>3</v>
      </c>
      <c r="D14" s="92">
        <f>VŠE!$D14</f>
        <v>0</v>
      </c>
      <c r="E14" s="30">
        <v>5</v>
      </c>
      <c r="F14" s="27">
        <f aca="true" t="shared" si="0" ref="F14:F17">D14*E14</f>
        <v>0</v>
      </c>
      <c r="G14" s="41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29" t="s">
        <v>3</v>
      </c>
      <c r="D15" s="92">
        <f>VŠE!$D15</f>
        <v>0</v>
      </c>
      <c r="E15" s="30">
        <v>4</v>
      </c>
      <c r="F15" s="27">
        <f t="shared" si="0"/>
        <v>0</v>
      </c>
      <c r="G15" s="41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29" t="s">
        <v>3</v>
      </c>
      <c r="D16" s="92">
        <f>VŠE!$D16</f>
        <v>0</v>
      </c>
      <c r="E16" s="30">
        <v>3</v>
      </c>
      <c r="F16" s="27">
        <f t="shared" si="0"/>
        <v>0</v>
      </c>
      <c r="G16" s="41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29" t="s">
        <v>3</v>
      </c>
      <c r="D17" s="92">
        <f>VŠE!$D17</f>
        <v>0</v>
      </c>
      <c r="E17" s="30">
        <v>1</v>
      </c>
      <c r="F17" s="27">
        <f t="shared" si="0"/>
        <v>0</v>
      </c>
      <c r="G17" s="41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5" t="s">
        <v>52</v>
      </c>
      <c r="C19" s="29" t="s">
        <v>10</v>
      </c>
      <c r="D19" s="95">
        <f>VŠE!$D19</f>
        <v>0</v>
      </c>
      <c r="E19" s="30">
        <v>1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10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400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55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13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4" t="s">
        <v>51</v>
      </c>
      <c r="B24" s="77" t="s">
        <v>65</v>
      </c>
      <c r="C24" s="9" t="s">
        <v>10</v>
      </c>
      <c r="D24" s="93">
        <f>VŠE!$D24</f>
        <v>0</v>
      </c>
      <c r="E24" s="10">
        <v>1</v>
      </c>
      <c r="F24" s="31">
        <f t="shared" si="2"/>
        <v>0</v>
      </c>
      <c r="G24" s="42">
        <v>21</v>
      </c>
      <c r="H24" s="32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8" ht="15.75">
      <c r="A30" s="37" t="s">
        <v>14</v>
      </c>
      <c r="B30" s="13"/>
      <c r="C30" s="14"/>
      <c r="D30" s="15"/>
      <c r="E30" s="14"/>
      <c r="F30" s="16"/>
      <c r="G30" s="17"/>
      <c r="H30" s="47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D615-AB70-47E2-9428-FFA3A3EF23AC}">
  <sheetPr>
    <pageSetUpPr fitToPage="1"/>
  </sheetPr>
  <dimension ref="A1:I44"/>
  <sheetViews>
    <sheetView zoomScale="115" zoomScaleNormal="115" zoomScalePageLayoutView="125" workbookViewId="0" topLeftCell="A1">
      <selection activeCell="D11" sqref="D11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62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15" t="s">
        <v>0</v>
      </c>
      <c r="B2" s="116" t="s">
        <v>0</v>
      </c>
      <c r="C2" s="109" t="s">
        <v>1</v>
      </c>
      <c r="D2" s="118" t="s">
        <v>57</v>
      </c>
      <c r="E2" s="113" t="s">
        <v>58</v>
      </c>
      <c r="F2" s="113" t="s">
        <v>59</v>
      </c>
      <c r="G2" s="120" t="s">
        <v>60</v>
      </c>
      <c r="H2" s="113" t="s">
        <v>61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0" t="s">
        <v>22</v>
      </c>
      <c r="B5" s="74" t="s">
        <v>23</v>
      </c>
      <c r="C5" s="1" t="s">
        <v>3</v>
      </c>
      <c r="D5" s="92">
        <f>VŠE!$D5</f>
        <v>0</v>
      </c>
      <c r="E5" s="3">
        <v>14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28" t="s">
        <v>24</v>
      </c>
      <c r="B6" s="75" t="s">
        <v>25</v>
      </c>
      <c r="C6" s="1" t="s">
        <v>5</v>
      </c>
      <c r="D6" s="92">
        <f>VŠE!$D6</f>
        <v>0</v>
      </c>
      <c r="E6" s="3">
        <v>600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28" t="s">
        <v>26</v>
      </c>
      <c r="B7" s="75" t="s">
        <v>28</v>
      </c>
      <c r="C7" s="1" t="s">
        <v>7</v>
      </c>
      <c r="D7" s="92">
        <f>VŠE!$D7</f>
        <v>0</v>
      </c>
      <c r="E7" s="3">
        <v>230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" t="s">
        <v>30</v>
      </c>
      <c r="B8" s="77" t="s">
        <v>29</v>
      </c>
      <c r="C8" s="6" t="s">
        <v>8</v>
      </c>
      <c r="D8" s="92">
        <f>VŠE!$D8</f>
        <v>0</v>
      </c>
      <c r="E8" s="7">
        <v>15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0" t="s">
        <v>33</v>
      </c>
      <c r="B10" s="75" t="s">
        <v>36</v>
      </c>
      <c r="C10" s="1" t="s">
        <v>3</v>
      </c>
      <c r="D10" s="92">
        <f>VŠE!$D10</f>
        <v>0</v>
      </c>
      <c r="E10" s="3">
        <v>30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28" t="s">
        <v>34</v>
      </c>
      <c r="B11" s="75" t="s">
        <v>37</v>
      </c>
      <c r="C11" s="1" t="s">
        <v>3</v>
      </c>
      <c r="D11" s="92">
        <f>VŠE!$D11</f>
        <v>0</v>
      </c>
      <c r="E11" s="3">
        <v>3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" t="s">
        <v>35</v>
      </c>
      <c r="B12" s="75" t="s">
        <v>38</v>
      </c>
      <c r="C12" s="1" t="s">
        <v>3</v>
      </c>
      <c r="D12" s="92">
        <f>VŠE!$D12</f>
        <v>0</v>
      </c>
      <c r="E12" s="3">
        <v>2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4" t="s">
        <v>43</v>
      </c>
      <c r="C14" s="1" t="s">
        <v>3</v>
      </c>
      <c r="D14" s="92">
        <f>VŠE!$D14</f>
        <v>0</v>
      </c>
      <c r="E14" s="1">
        <v>0</v>
      </c>
      <c r="F14" s="4">
        <f aca="true" t="shared" si="0" ref="F14:F17">D14*E14</f>
        <v>0</v>
      </c>
      <c r="G14" s="40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1" t="s">
        <v>3</v>
      </c>
      <c r="D15" s="92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1" t="s">
        <v>3</v>
      </c>
      <c r="D16" s="92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1" t="s">
        <v>3</v>
      </c>
      <c r="D17" s="92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4" t="s">
        <v>52</v>
      </c>
      <c r="C19" s="29" t="s">
        <v>10</v>
      </c>
      <c r="D19" s="92">
        <f>VŠE!$D19</f>
        <v>0</v>
      </c>
      <c r="E19" s="29">
        <v>0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3" t="s">
        <v>51</v>
      </c>
      <c r="B24" s="75" t="s">
        <v>65</v>
      </c>
      <c r="C24" s="29" t="s">
        <v>10</v>
      </c>
      <c r="D24" s="94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9" ht="15.75">
      <c r="A30" s="37" t="s">
        <v>14</v>
      </c>
      <c r="B30" s="13"/>
      <c r="C30" s="14"/>
      <c r="D30" s="15"/>
      <c r="E30" s="14"/>
      <c r="F30" s="16"/>
      <c r="G30" s="17"/>
      <c r="H30" s="47"/>
      <c r="I30" s="79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4D62F-2508-4E5C-9047-F660E07DA110}">
  <sheetPr>
    <pageSetUpPr fitToPage="1"/>
  </sheetPr>
  <dimension ref="A1:I44"/>
  <sheetViews>
    <sheetView zoomScale="115" zoomScaleNormal="115" zoomScalePageLayoutView="125" workbookViewId="0" topLeftCell="A1">
      <selection activeCell="D10" sqref="D10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63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15" t="s">
        <v>0</v>
      </c>
      <c r="B2" s="116" t="s">
        <v>0</v>
      </c>
      <c r="C2" s="109" t="s">
        <v>1</v>
      </c>
      <c r="D2" s="118" t="s">
        <v>57</v>
      </c>
      <c r="E2" s="113" t="s">
        <v>58</v>
      </c>
      <c r="F2" s="113" t="s">
        <v>59</v>
      </c>
      <c r="G2" s="120" t="s">
        <v>60</v>
      </c>
      <c r="H2" s="113" t="s">
        <v>61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3" t="s">
        <v>22</v>
      </c>
      <c r="B5" s="74" t="s">
        <v>23</v>
      </c>
      <c r="C5" s="1" t="s">
        <v>3</v>
      </c>
      <c r="D5" s="92">
        <f>VŠE!$D5</f>
        <v>0</v>
      </c>
      <c r="E5" s="3">
        <v>9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83" t="s">
        <v>24</v>
      </c>
      <c r="B6" s="75" t="s">
        <v>25</v>
      </c>
      <c r="C6" s="1" t="s">
        <v>5</v>
      </c>
      <c r="D6" s="92">
        <f>VŠE!$D6</f>
        <v>0</v>
      </c>
      <c r="E6" s="3">
        <v>300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83" t="s">
        <v>26</v>
      </c>
      <c r="B7" s="75" t="s">
        <v>28</v>
      </c>
      <c r="C7" s="1" t="s">
        <v>7</v>
      </c>
      <c r="D7" s="92">
        <f>VŠE!$D7</f>
        <v>0</v>
      </c>
      <c r="E7" s="3">
        <v>25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3" t="s">
        <v>30</v>
      </c>
      <c r="B8" s="77" t="s">
        <v>29</v>
      </c>
      <c r="C8" s="6" t="s">
        <v>8</v>
      </c>
      <c r="D8" s="92">
        <f>VŠE!$D8</f>
        <v>0</v>
      </c>
      <c r="E8" s="7">
        <v>0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3" t="s">
        <v>33</v>
      </c>
      <c r="B10" s="74" t="s">
        <v>36</v>
      </c>
      <c r="C10" s="1" t="s">
        <v>3</v>
      </c>
      <c r="D10" s="92">
        <f>VŠE!$D10</f>
        <v>0</v>
      </c>
      <c r="E10" s="3">
        <v>0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83" t="s">
        <v>34</v>
      </c>
      <c r="B11" s="75" t="s">
        <v>37</v>
      </c>
      <c r="C11" s="1" t="s">
        <v>3</v>
      </c>
      <c r="D11" s="92">
        <f>VŠE!$D11</f>
        <v>0</v>
      </c>
      <c r="E11" s="3">
        <v>1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5" t="s">
        <v>35</v>
      </c>
      <c r="B12" s="77" t="s">
        <v>38</v>
      </c>
      <c r="C12" s="1" t="s">
        <v>3</v>
      </c>
      <c r="D12" s="92">
        <f>VŠE!$D12</f>
        <v>0</v>
      </c>
      <c r="E12" s="3">
        <v>0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4" t="s">
        <v>43</v>
      </c>
      <c r="C14" s="1" t="s">
        <v>3</v>
      </c>
      <c r="D14" s="92">
        <f>VŠE!$D14</f>
        <v>0</v>
      </c>
      <c r="E14" s="1">
        <v>0</v>
      </c>
      <c r="F14" s="4">
        <f aca="true" t="shared" si="0" ref="F14:F17">D14*E14</f>
        <v>0</v>
      </c>
      <c r="G14" s="40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1" t="s">
        <v>3</v>
      </c>
      <c r="D15" s="92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1" t="s">
        <v>3</v>
      </c>
      <c r="D16" s="92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1" t="s">
        <v>3</v>
      </c>
      <c r="D17" s="92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4" t="s">
        <v>52</v>
      </c>
      <c r="C19" s="29" t="s">
        <v>10</v>
      </c>
      <c r="D19" s="92">
        <f>VŠE!$D19</f>
        <v>0</v>
      </c>
      <c r="E19" s="29">
        <v>0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3" t="s">
        <v>51</v>
      </c>
      <c r="B24" s="75" t="s">
        <v>65</v>
      </c>
      <c r="C24" s="29" t="s">
        <v>10</v>
      </c>
      <c r="D24" s="94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9" ht="15.75">
      <c r="A30" s="37" t="s">
        <v>14</v>
      </c>
      <c r="B30" s="13"/>
      <c r="C30" s="14"/>
      <c r="D30" s="15"/>
      <c r="E30" s="14"/>
      <c r="F30" s="16"/>
      <c r="G30" s="17"/>
      <c r="H30" s="47"/>
      <c r="I30" s="79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34:H35"/>
    <mergeCell ref="A36:H38"/>
    <mergeCell ref="A39:H44"/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zoomScale="115" zoomScaleNormal="115" zoomScalePageLayoutView="125" workbookViewId="0" topLeftCell="A1">
      <selection activeCell="D10" sqref="D10"/>
    </sheetView>
  </sheetViews>
  <sheetFormatPr defaultColWidth="11.00390625" defaultRowHeight="15.75"/>
  <cols>
    <col min="1" max="1" width="2.50390625" style="38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8" t="s">
        <v>64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15" t="s">
        <v>0</v>
      </c>
      <c r="B2" s="116" t="s">
        <v>0</v>
      </c>
      <c r="C2" s="109" t="s">
        <v>1</v>
      </c>
      <c r="D2" s="118" t="s">
        <v>57</v>
      </c>
      <c r="E2" s="113" t="s">
        <v>58</v>
      </c>
      <c r="F2" s="113" t="s">
        <v>59</v>
      </c>
      <c r="G2" s="120" t="s">
        <v>60</v>
      </c>
      <c r="H2" s="113" t="s">
        <v>61</v>
      </c>
    </row>
    <row r="3" spans="1:8" ht="16.5" thickBot="1">
      <c r="A3" s="117"/>
      <c r="B3" s="117"/>
      <c r="C3" s="110"/>
      <c r="D3" s="119"/>
      <c r="E3" s="119"/>
      <c r="F3" s="119"/>
      <c r="G3" s="119"/>
      <c r="H3" s="119"/>
    </row>
    <row r="4" spans="1:8" ht="16.5" thickBot="1">
      <c r="A4" s="81" t="s">
        <v>2</v>
      </c>
      <c r="B4" s="73" t="s">
        <v>21</v>
      </c>
      <c r="C4" s="67"/>
      <c r="D4" s="82"/>
      <c r="E4" s="69"/>
      <c r="F4" s="70"/>
      <c r="G4" s="71"/>
      <c r="H4" s="72"/>
    </row>
    <row r="5" spans="1:9" ht="15.75">
      <c r="A5" s="83" t="s">
        <v>22</v>
      </c>
      <c r="B5" s="74" t="s">
        <v>23</v>
      </c>
      <c r="C5" s="1" t="s">
        <v>3</v>
      </c>
      <c r="D5" s="92">
        <f>VŠE!$D5</f>
        <v>0</v>
      </c>
      <c r="E5" s="3">
        <v>2</v>
      </c>
      <c r="F5" s="4">
        <f>D5*E5</f>
        <v>0</v>
      </c>
      <c r="G5" s="40">
        <v>21</v>
      </c>
      <c r="H5" s="5">
        <f>F5*(1+G5/100)</f>
        <v>0</v>
      </c>
      <c r="I5" s="26"/>
    </row>
    <row r="6" spans="1:8" ht="15.75">
      <c r="A6" s="83" t="s">
        <v>24</v>
      </c>
      <c r="B6" s="75" t="s">
        <v>25</v>
      </c>
      <c r="C6" s="1" t="s">
        <v>5</v>
      </c>
      <c r="D6" s="92">
        <f>VŠE!$D6</f>
        <v>0</v>
      </c>
      <c r="E6" s="3">
        <v>85</v>
      </c>
      <c r="F6" s="4">
        <f>D6*E6</f>
        <v>0</v>
      </c>
      <c r="G6" s="40">
        <v>21</v>
      </c>
      <c r="H6" s="5">
        <f>F6*(1+G6/100)</f>
        <v>0</v>
      </c>
    </row>
    <row r="7" spans="1:8" ht="15.75">
      <c r="A7" s="83" t="s">
        <v>26</v>
      </c>
      <c r="B7" s="75" t="s">
        <v>28</v>
      </c>
      <c r="C7" s="1" t="s">
        <v>7</v>
      </c>
      <c r="D7" s="92">
        <f>VŠE!$D7</f>
        <v>0</v>
      </c>
      <c r="E7" s="3">
        <v>33</v>
      </c>
      <c r="F7" s="4">
        <f>D7*E7</f>
        <v>0</v>
      </c>
      <c r="G7" s="40">
        <v>21</v>
      </c>
      <c r="H7" s="5">
        <f>F7*(1+G7/100)</f>
        <v>0</v>
      </c>
    </row>
    <row r="8" spans="1:8" ht="16.5" thickBot="1">
      <c r="A8" s="83" t="s">
        <v>30</v>
      </c>
      <c r="B8" s="77" t="s">
        <v>29</v>
      </c>
      <c r="C8" s="6" t="s">
        <v>8</v>
      </c>
      <c r="D8" s="92">
        <f>VŠE!$D8</f>
        <v>0</v>
      </c>
      <c r="E8" s="7">
        <v>2</v>
      </c>
      <c r="F8" s="4">
        <f>D8*E8</f>
        <v>0</v>
      </c>
      <c r="G8" s="40">
        <v>21</v>
      </c>
      <c r="H8" s="5">
        <f>F8*(1+G8/100)</f>
        <v>0</v>
      </c>
    </row>
    <row r="9" spans="1:8" ht="16.5" thickBot="1">
      <c r="A9" s="81" t="s">
        <v>31</v>
      </c>
      <c r="B9" s="73" t="s">
        <v>32</v>
      </c>
      <c r="C9" s="67"/>
      <c r="D9" s="82"/>
      <c r="E9" s="69"/>
      <c r="F9" s="70"/>
      <c r="G9" s="71"/>
      <c r="H9" s="72"/>
    </row>
    <row r="10" spans="1:8" ht="15.75">
      <c r="A10" s="83" t="s">
        <v>33</v>
      </c>
      <c r="B10" s="74" t="s">
        <v>36</v>
      </c>
      <c r="C10" s="1" t="s">
        <v>3</v>
      </c>
      <c r="D10" s="92">
        <f>VŠE!$D10</f>
        <v>0</v>
      </c>
      <c r="E10" s="3">
        <v>1</v>
      </c>
      <c r="F10" s="4">
        <f>D10*E10</f>
        <v>0</v>
      </c>
      <c r="G10" s="40">
        <v>21</v>
      </c>
      <c r="H10" s="5">
        <f>F10*(1+G10/100)</f>
        <v>0</v>
      </c>
    </row>
    <row r="11" spans="1:8" ht="15.75">
      <c r="A11" s="83" t="s">
        <v>34</v>
      </c>
      <c r="B11" s="75" t="s">
        <v>37</v>
      </c>
      <c r="C11" s="1" t="s">
        <v>3</v>
      </c>
      <c r="D11" s="92">
        <f>VŠE!$D11</f>
        <v>0</v>
      </c>
      <c r="E11" s="3">
        <v>8</v>
      </c>
      <c r="F11" s="4">
        <f>D11*E11</f>
        <v>0</v>
      </c>
      <c r="G11" s="40">
        <v>21</v>
      </c>
      <c r="H11" s="5">
        <f>F11*(1+G11/100)</f>
        <v>0</v>
      </c>
    </row>
    <row r="12" spans="1:8" ht="16.5" thickBot="1">
      <c r="A12" s="85" t="s">
        <v>35</v>
      </c>
      <c r="B12" s="77" t="s">
        <v>38</v>
      </c>
      <c r="C12" s="1" t="s">
        <v>3</v>
      </c>
      <c r="D12" s="92">
        <f>VŠE!$D12</f>
        <v>0</v>
      </c>
      <c r="E12" s="3">
        <v>0</v>
      </c>
      <c r="F12" s="4">
        <f>D12*E12</f>
        <v>0</v>
      </c>
      <c r="G12" s="40">
        <v>21</v>
      </c>
      <c r="H12" s="5">
        <f>F12*(1+G12/100)</f>
        <v>0</v>
      </c>
    </row>
    <row r="13" spans="1:8" ht="16.5" thickBot="1">
      <c r="A13" s="81" t="s">
        <v>4</v>
      </c>
      <c r="B13" s="73" t="s">
        <v>39</v>
      </c>
      <c r="C13" s="67"/>
      <c r="D13" s="82"/>
      <c r="E13" s="69"/>
      <c r="F13" s="70"/>
      <c r="G13" s="71"/>
      <c r="H13" s="72"/>
    </row>
    <row r="14" spans="1:8" ht="15.75">
      <c r="A14" s="83" t="s">
        <v>40</v>
      </c>
      <c r="B14" s="74" t="s">
        <v>43</v>
      </c>
      <c r="C14" s="1" t="s">
        <v>3</v>
      </c>
      <c r="D14" s="92">
        <f>VŠE!$D14</f>
        <v>0</v>
      </c>
      <c r="E14" s="1">
        <v>0</v>
      </c>
      <c r="F14" s="4">
        <f aca="true" t="shared" si="0" ref="F14:F17">D14*E14</f>
        <v>0</v>
      </c>
      <c r="G14" s="40">
        <v>21</v>
      </c>
      <c r="H14" s="5">
        <f aca="true" t="shared" si="1" ref="H14:H17">F14*(1+G14/100)</f>
        <v>0</v>
      </c>
    </row>
    <row r="15" spans="1:8" ht="15.75">
      <c r="A15" s="83" t="s">
        <v>41</v>
      </c>
      <c r="B15" s="75" t="s">
        <v>44</v>
      </c>
      <c r="C15" s="1" t="s">
        <v>3</v>
      </c>
      <c r="D15" s="92">
        <f>VŠE!$D15</f>
        <v>0</v>
      </c>
      <c r="E15" s="1">
        <v>0</v>
      </c>
      <c r="F15" s="4">
        <f t="shared" si="0"/>
        <v>0</v>
      </c>
      <c r="G15" s="40">
        <v>21</v>
      </c>
      <c r="H15" s="5">
        <f t="shared" si="1"/>
        <v>0</v>
      </c>
    </row>
    <row r="16" spans="1:8" ht="15.75">
      <c r="A16" s="83" t="s">
        <v>42</v>
      </c>
      <c r="B16" s="75" t="s">
        <v>45</v>
      </c>
      <c r="C16" s="1" t="s">
        <v>3</v>
      </c>
      <c r="D16" s="92">
        <f>VŠE!$D16</f>
        <v>0</v>
      </c>
      <c r="E16" s="3">
        <v>0</v>
      </c>
      <c r="F16" s="4">
        <f t="shared" si="0"/>
        <v>0</v>
      </c>
      <c r="G16" s="40">
        <v>21</v>
      </c>
      <c r="H16" s="5">
        <f t="shared" si="1"/>
        <v>0</v>
      </c>
    </row>
    <row r="17" spans="1:8" ht="16.5" thickBot="1">
      <c r="A17" s="83" t="s">
        <v>42</v>
      </c>
      <c r="B17" s="75" t="s">
        <v>46</v>
      </c>
      <c r="C17" s="1" t="s">
        <v>3</v>
      </c>
      <c r="D17" s="92">
        <f>VŠE!$D17</f>
        <v>0</v>
      </c>
      <c r="E17" s="1">
        <v>0</v>
      </c>
      <c r="F17" s="4">
        <f t="shared" si="0"/>
        <v>0</v>
      </c>
      <c r="G17" s="40">
        <v>21</v>
      </c>
      <c r="H17" s="5">
        <f t="shared" si="1"/>
        <v>0</v>
      </c>
    </row>
    <row r="18" spans="1:8" ht="16.5" thickBot="1">
      <c r="A18" s="81" t="s">
        <v>6</v>
      </c>
      <c r="B18" s="73" t="s">
        <v>9</v>
      </c>
      <c r="C18" s="67"/>
      <c r="D18" s="82"/>
      <c r="E18" s="69"/>
      <c r="F18" s="70"/>
      <c r="G18" s="71"/>
      <c r="H18" s="72"/>
    </row>
    <row r="19" spans="1:8" ht="15.75">
      <c r="A19" s="83" t="s">
        <v>47</v>
      </c>
      <c r="B19" s="74" t="s">
        <v>52</v>
      </c>
      <c r="C19" s="29" t="s">
        <v>10</v>
      </c>
      <c r="D19" s="92">
        <f>VŠE!$D19</f>
        <v>0</v>
      </c>
      <c r="E19" s="29">
        <v>0</v>
      </c>
      <c r="F19" s="27">
        <f aca="true" t="shared" si="2" ref="F19:F24">D19*E19</f>
        <v>0</v>
      </c>
      <c r="G19" s="41">
        <v>21</v>
      </c>
      <c r="H19" s="5">
        <f aca="true" t="shared" si="3" ref="H19:H24">F19*(1+G19/100)</f>
        <v>0</v>
      </c>
    </row>
    <row r="20" spans="1:8" ht="15.75">
      <c r="A20" s="83" t="s">
        <v>48</v>
      </c>
      <c r="B20" s="75" t="s">
        <v>53</v>
      </c>
      <c r="C20" s="29" t="s">
        <v>5</v>
      </c>
      <c r="D20" s="92">
        <f>VŠE!$D20</f>
        <v>0</v>
      </c>
      <c r="E20" s="30">
        <v>0</v>
      </c>
      <c r="F20" s="27">
        <f t="shared" si="2"/>
        <v>0</v>
      </c>
      <c r="G20" s="41">
        <v>21</v>
      </c>
      <c r="H20" s="5">
        <f t="shared" si="3"/>
        <v>0</v>
      </c>
    </row>
    <row r="21" spans="1:8" ht="15.75">
      <c r="A21" s="83" t="s">
        <v>48</v>
      </c>
      <c r="B21" s="75" t="s">
        <v>54</v>
      </c>
      <c r="C21" s="29" t="s">
        <v>5</v>
      </c>
      <c r="D21" s="92">
        <f>VŠE!$D21</f>
        <v>0</v>
      </c>
      <c r="E21" s="30">
        <v>0</v>
      </c>
      <c r="F21" s="27">
        <f t="shared" si="2"/>
        <v>0</v>
      </c>
      <c r="G21" s="41">
        <v>21</v>
      </c>
      <c r="H21" s="5">
        <f t="shared" si="3"/>
        <v>0</v>
      </c>
    </row>
    <row r="22" spans="1:8" ht="15.75">
      <c r="A22" s="83" t="s">
        <v>49</v>
      </c>
      <c r="B22" s="75" t="s">
        <v>55</v>
      </c>
      <c r="C22" s="29" t="s">
        <v>5</v>
      </c>
      <c r="D22" s="92">
        <f>VŠE!$D22</f>
        <v>0</v>
      </c>
      <c r="E22" s="30">
        <v>0</v>
      </c>
      <c r="F22" s="27">
        <f t="shared" si="2"/>
        <v>0</v>
      </c>
      <c r="G22" s="41">
        <v>21</v>
      </c>
      <c r="H22" s="5">
        <f t="shared" si="3"/>
        <v>0</v>
      </c>
    </row>
    <row r="23" spans="1:8" ht="15.75" customHeight="1">
      <c r="A23" s="83" t="s">
        <v>50</v>
      </c>
      <c r="B23" s="75" t="s">
        <v>56</v>
      </c>
      <c r="C23" s="29" t="s">
        <v>11</v>
      </c>
      <c r="D23" s="92">
        <f>VŠE!$D23</f>
        <v>0</v>
      </c>
      <c r="E23" s="30">
        <v>0</v>
      </c>
      <c r="F23" s="27">
        <f t="shared" si="2"/>
        <v>0</v>
      </c>
      <c r="G23" s="41">
        <v>21</v>
      </c>
      <c r="H23" s="5">
        <f t="shared" si="3"/>
        <v>0</v>
      </c>
    </row>
    <row r="24" spans="1:8" ht="16.5" thickBot="1">
      <c r="A24" s="83" t="s">
        <v>51</v>
      </c>
      <c r="B24" s="75" t="s">
        <v>65</v>
      </c>
      <c r="C24" s="29" t="s">
        <v>10</v>
      </c>
      <c r="D24" s="94">
        <f>VŠE!$D24</f>
        <v>0</v>
      </c>
      <c r="E24" s="30">
        <v>0</v>
      </c>
      <c r="F24" s="27">
        <f t="shared" si="2"/>
        <v>0</v>
      </c>
      <c r="G24" s="41">
        <v>21</v>
      </c>
      <c r="H24" s="5">
        <f t="shared" si="3"/>
        <v>0</v>
      </c>
    </row>
    <row r="25" spans="1:8" ht="15.75">
      <c r="A25" s="86"/>
      <c r="B25" s="53" t="s">
        <v>12</v>
      </c>
      <c r="C25" s="54"/>
      <c r="D25" s="87"/>
      <c r="E25" s="54"/>
      <c r="F25" s="56">
        <f>SUM(F5:F24)</f>
        <v>0</v>
      </c>
      <c r="G25" s="57"/>
      <c r="H25" s="58"/>
    </row>
    <row r="26" spans="1:8" ht="15.75">
      <c r="A26" s="88"/>
      <c r="B26" s="21" t="s">
        <v>13</v>
      </c>
      <c r="C26" s="22"/>
      <c r="D26" s="89"/>
      <c r="E26" s="22"/>
      <c r="F26" s="22"/>
      <c r="G26" s="43"/>
      <c r="H26" s="11">
        <f>SUM(H5:H24)</f>
        <v>0</v>
      </c>
    </row>
    <row r="27" spans="1:8" ht="8.1" customHeight="1">
      <c r="A27" s="88"/>
      <c r="B27" s="24"/>
      <c r="C27" s="22"/>
      <c r="D27" s="89"/>
      <c r="E27" s="22"/>
      <c r="F27" s="22"/>
      <c r="G27" s="43"/>
      <c r="H27" s="12"/>
    </row>
    <row r="28" spans="1:8" ht="15.75">
      <c r="A28" s="88"/>
      <c r="B28" s="21" t="s">
        <v>15</v>
      </c>
      <c r="C28" s="22"/>
      <c r="D28" s="89"/>
      <c r="E28" s="22"/>
      <c r="F28" s="25">
        <f>F25*24</f>
        <v>0</v>
      </c>
      <c r="G28" s="43"/>
      <c r="H28" s="12"/>
    </row>
    <row r="29" spans="1:8" ht="16.5" thickBot="1">
      <c r="A29" s="90"/>
      <c r="B29" s="60" t="s">
        <v>16</v>
      </c>
      <c r="C29" s="61"/>
      <c r="D29" s="91"/>
      <c r="E29" s="61"/>
      <c r="F29" s="61"/>
      <c r="G29" s="63"/>
      <c r="H29" s="64">
        <f>H26*24</f>
        <v>0</v>
      </c>
    </row>
    <row r="30" spans="1:9" ht="15.75">
      <c r="A30" s="37" t="s">
        <v>14</v>
      </c>
      <c r="B30" s="13"/>
      <c r="C30" s="14"/>
      <c r="D30" s="15"/>
      <c r="E30" s="14"/>
      <c r="F30" s="16"/>
      <c r="G30" s="17"/>
      <c r="H30" s="47"/>
      <c r="I30" s="79"/>
    </row>
    <row r="31" spans="7:8" ht="15.75">
      <c r="G31" s="20"/>
      <c r="H31" s="19"/>
    </row>
    <row r="33" spans="1:5" ht="16.5" thickBot="1">
      <c r="A33" s="39"/>
      <c r="B33" s="18"/>
      <c r="C33" s="18"/>
      <c r="D33" s="18"/>
      <c r="E33" s="18"/>
    </row>
    <row r="34" spans="1:8" ht="15.95" customHeight="1">
      <c r="A34" s="96" t="s">
        <v>17</v>
      </c>
      <c r="B34" s="97"/>
      <c r="C34" s="97"/>
      <c r="D34" s="97"/>
      <c r="E34" s="97"/>
      <c r="F34" s="97"/>
      <c r="G34" s="97"/>
      <c r="H34" s="98"/>
    </row>
    <row r="35" spans="1:8" ht="16.5" thickBot="1">
      <c r="A35" s="99"/>
      <c r="B35" s="100"/>
      <c r="C35" s="100"/>
      <c r="D35" s="100"/>
      <c r="E35" s="100"/>
      <c r="F35" s="100"/>
      <c r="G35" s="100"/>
      <c r="H35" s="101"/>
    </row>
    <row r="36" spans="1:8" ht="15.95" customHeight="1">
      <c r="A36" s="96" t="s">
        <v>18</v>
      </c>
      <c r="B36" s="97"/>
      <c r="C36" s="97"/>
      <c r="D36" s="97"/>
      <c r="E36" s="97"/>
      <c r="F36" s="97"/>
      <c r="G36" s="97"/>
      <c r="H36" s="98"/>
    </row>
    <row r="37" spans="1:8" ht="15.75">
      <c r="A37" s="102"/>
      <c r="B37" s="103"/>
      <c r="C37" s="103"/>
      <c r="D37" s="103"/>
      <c r="E37" s="103"/>
      <c r="F37" s="103"/>
      <c r="G37" s="103"/>
      <c r="H37" s="104"/>
    </row>
    <row r="38" spans="1:8" ht="16.5" thickBot="1">
      <c r="A38" s="99"/>
      <c r="B38" s="100"/>
      <c r="C38" s="100"/>
      <c r="D38" s="100"/>
      <c r="E38" s="100"/>
      <c r="F38" s="100"/>
      <c r="G38" s="100"/>
      <c r="H38" s="101"/>
    </row>
    <row r="39" spans="1:8" ht="15.95" customHeight="1">
      <c r="A39" s="102" t="s">
        <v>19</v>
      </c>
      <c r="B39" s="103"/>
      <c r="C39" s="103"/>
      <c r="D39" s="103"/>
      <c r="E39" s="103"/>
      <c r="F39" s="103"/>
      <c r="G39" s="103"/>
      <c r="H39" s="104"/>
    </row>
    <row r="40" spans="1:8" ht="15.75">
      <c r="A40" s="102"/>
      <c r="B40" s="103"/>
      <c r="C40" s="103"/>
      <c r="D40" s="103"/>
      <c r="E40" s="103"/>
      <c r="F40" s="103"/>
      <c r="G40" s="103"/>
      <c r="H40" s="104"/>
    </row>
    <row r="41" spans="1:8" ht="15.75">
      <c r="A41" s="102"/>
      <c r="B41" s="103"/>
      <c r="C41" s="103"/>
      <c r="D41" s="103"/>
      <c r="E41" s="103"/>
      <c r="F41" s="103"/>
      <c r="G41" s="103"/>
      <c r="H41" s="104"/>
    </row>
    <row r="42" spans="1:8" ht="15.75">
      <c r="A42" s="102"/>
      <c r="B42" s="103"/>
      <c r="C42" s="103"/>
      <c r="D42" s="103"/>
      <c r="E42" s="103"/>
      <c r="F42" s="103"/>
      <c r="G42" s="103"/>
      <c r="H42" s="104"/>
    </row>
    <row r="43" spans="1:8" ht="15.75">
      <c r="A43" s="102"/>
      <c r="B43" s="103"/>
      <c r="C43" s="103"/>
      <c r="D43" s="103"/>
      <c r="E43" s="103"/>
      <c r="F43" s="103"/>
      <c r="G43" s="103"/>
      <c r="H43" s="104"/>
    </row>
    <row r="44" spans="1:8" ht="16.5" thickBot="1">
      <c r="A44" s="99"/>
      <c r="B44" s="100"/>
      <c r="C44" s="100"/>
      <c r="D44" s="100"/>
      <c r="E44" s="100"/>
      <c r="F44" s="100"/>
      <c r="G44" s="100"/>
      <c r="H44" s="101"/>
    </row>
  </sheetData>
  <sheetProtection sheet="1" objects="1" scenarios="1"/>
  <mergeCells count="11">
    <mergeCell ref="A1:H1"/>
    <mergeCell ref="A34:H35"/>
    <mergeCell ref="A36:H38"/>
    <mergeCell ref="A39:H44"/>
    <mergeCell ref="C2:C3"/>
    <mergeCell ref="D2:D3"/>
    <mergeCell ref="E2:E3"/>
    <mergeCell ref="F2:F3"/>
    <mergeCell ref="G2:G3"/>
    <mergeCell ref="H2:H3"/>
    <mergeCell ref="A2:B3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F19 F7:F8 F6 F23 H26 F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Lacinová Jana</cp:lastModifiedBy>
  <cp:lastPrinted>2019-10-24T06:45:37Z</cp:lastPrinted>
  <dcterms:created xsi:type="dcterms:W3CDTF">2012-10-18T06:12:10Z</dcterms:created>
  <dcterms:modified xsi:type="dcterms:W3CDTF">2019-11-19T12:36:59Z</dcterms:modified>
  <cp:category/>
  <cp:version/>
  <cp:contentType/>
  <cp:contentStatus/>
</cp:coreProperties>
</file>