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lacinova\Documents\Veřejné zakázky\Telekomunikační služby\"/>
    </mc:Choice>
  </mc:AlternateContent>
  <xr:revisionPtr revIDLastSave="0" documentId="13_ncr:1_{0588C294-236F-44AA-8432-ED1CA16D875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VŠE" sheetId="9" r:id="rId1"/>
    <sheet name="Město" sheetId="7" r:id="rId2"/>
    <sheet name="ZŠ a MŠ Tyršova" sheetId="8" r:id="rId3"/>
    <sheet name="ZŠ a MŠ Záhuní" sheetId="6" r:id="rId4"/>
    <sheet name="ASTRA" sheetId="1" r:id="rId5"/>
  </sheets>
  <definedNames>
    <definedName name="_xlnm.Print_Area" localSheetId="4">ASTRA!$A$1:$H$45</definedName>
    <definedName name="_xlnm.Print_Area" localSheetId="1">Město!$A$1:$H$45</definedName>
    <definedName name="_xlnm.Print_Area" localSheetId="0">VŠE!$A$1:$H$45</definedName>
    <definedName name="_xlnm.Print_Area" localSheetId="2">'ZŠ a MŠ Tyršova'!$A$1:$H$45</definedName>
    <definedName name="_xlnm.Print_Area" localSheetId="3">'ZŠ a MŠ Záhuní'!$A$1:$H$45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D20" i="8"/>
  <c r="D21" i="8"/>
  <c r="D22" i="8"/>
  <c r="D23" i="8"/>
  <c r="D24" i="8"/>
  <c r="D19" i="8"/>
  <c r="D15" i="8"/>
  <c r="D16" i="8"/>
  <c r="D17" i="8"/>
  <c r="D14" i="8"/>
  <c r="D11" i="8"/>
  <c r="D12" i="8"/>
  <c r="D10" i="8"/>
  <c r="D6" i="8"/>
  <c r="D7" i="8"/>
  <c r="D8" i="8"/>
  <c r="D20" i="6"/>
  <c r="D21" i="6"/>
  <c r="D22" i="6"/>
  <c r="D23" i="6"/>
  <c r="D24" i="6"/>
  <c r="D19" i="6"/>
  <c r="D15" i="6"/>
  <c r="D16" i="6"/>
  <c r="D17" i="6"/>
  <c r="D14" i="6"/>
  <c r="D11" i="6"/>
  <c r="D12" i="6"/>
  <c r="D10" i="6"/>
  <c r="D6" i="6"/>
  <c r="D7" i="6"/>
  <c r="D8" i="6"/>
  <c r="D20" i="1"/>
  <c r="D21" i="1"/>
  <c r="D22" i="1"/>
  <c r="D23" i="1"/>
  <c r="D24" i="1"/>
  <c r="D19" i="1"/>
  <c r="D15" i="1"/>
  <c r="D16" i="1"/>
  <c r="D17" i="1"/>
  <c r="D14" i="1"/>
  <c r="D11" i="1"/>
  <c r="D12" i="1"/>
  <c r="D10" i="1"/>
  <c r="D6" i="1"/>
  <c r="D7" i="1"/>
  <c r="D8" i="1"/>
  <c r="D5" i="1"/>
  <c r="D5" i="6"/>
  <c r="D5" i="8"/>
  <c r="D20" i="7"/>
  <c r="D21" i="7"/>
  <c r="D22" i="7"/>
  <c r="D23" i="7"/>
  <c r="D24" i="7"/>
  <c r="D19" i="7"/>
  <c r="D15" i="7"/>
  <c r="D16" i="7"/>
  <c r="D17" i="7"/>
  <c r="D14" i="7"/>
  <c r="D11" i="7"/>
  <c r="D12" i="7"/>
  <c r="D10" i="7"/>
  <c r="D6" i="7"/>
  <c r="D7" i="7"/>
  <c r="D8" i="7"/>
  <c r="E20" i="9"/>
  <c r="E21" i="9"/>
  <c r="E22" i="9"/>
  <c r="E23" i="9"/>
  <c r="E24" i="9"/>
  <c r="E19" i="9"/>
  <c r="E15" i="9"/>
  <c r="E16" i="9"/>
  <c r="E17" i="9"/>
  <c r="E14" i="9"/>
  <c r="E11" i="9"/>
  <c r="E12" i="9"/>
  <c r="E10" i="9"/>
  <c r="E7" i="9"/>
  <c r="E8" i="9"/>
  <c r="E6" i="9"/>
  <c r="E5" i="9"/>
  <c r="F5" i="9" s="1"/>
  <c r="F24" i="9" l="1"/>
  <c r="H24" i="9" s="1"/>
  <c r="F23" i="9"/>
  <c r="H23" i="9" s="1"/>
  <c r="F22" i="9"/>
  <c r="H22" i="9" s="1"/>
  <c r="F21" i="9"/>
  <c r="H21" i="9" s="1"/>
  <c r="F20" i="9"/>
  <c r="H20" i="9" s="1"/>
  <c r="F19" i="9"/>
  <c r="H19" i="9" s="1"/>
  <c r="F17" i="9"/>
  <c r="H17" i="9" s="1"/>
  <c r="F16" i="9"/>
  <c r="H16" i="9" s="1"/>
  <c r="F15" i="9"/>
  <c r="H15" i="9" s="1"/>
  <c r="F14" i="9"/>
  <c r="H14" i="9" s="1"/>
  <c r="F12" i="9"/>
  <c r="H12" i="9" s="1"/>
  <c r="F11" i="9"/>
  <c r="H11" i="9" s="1"/>
  <c r="F10" i="9"/>
  <c r="H10" i="9" s="1"/>
  <c r="F8" i="9"/>
  <c r="H8" i="9" s="1"/>
  <c r="F7" i="9"/>
  <c r="H7" i="9" s="1"/>
  <c r="F6" i="9"/>
  <c r="H6" i="9" s="1"/>
  <c r="H5" i="9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F17" i="8"/>
  <c r="H17" i="8" s="1"/>
  <c r="F16" i="8"/>
  <c r="H16" i="8" s="1"/>
  <c r="F15" i="8"/>
  <c r="H15" i="8" s="1"/>
  <c r="F14" i="8"/>
  <c r="H14" i="8" s="1"/>
  <c r="F12" i="8"/>
  <c r="H12" i="8" s="1"/>
  <c r="F11" i="8"/>
  <c r="H11" i="8" s="1"/>
  <c r="F10" i="8"/>
  <c r="H10" i="8" s="1"/>
  <c r="F8" i="8"/>
  <c r="H8" i="8" s="1"/>
  <c r="F7" i="8"/>
  <c r="H7" i="8" s="1"/>
  <c r="F6" i="8"/>
  <c r="H6" i="8" s="1"/>
  <c r="F5" i="8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7" i="7"/>
  <c r="H17" i="7" s="1"/>
  <c r="F16" i="7"/>
  <c r="H16" i="7" s="1"/>
  <c r="F15" i="7"/>
  <c r="H15" i="7" s="1"/>
  <c r="F14" i="7"/>
  <c r="H14" i="7" s="1"/>
  <c r="F12" i="7"/>
  <c r="H12" i="7" s="1"/>
  <c r="F11" i="7"/>
  <c r="H11" i="7" s="1"/>
  <c r="F10" i="7"/>
  <c r="H10" i="7" s="1"/>
  <c r="F8" i="7"/>
  <c r="H8" i="7" s="1"/>
  <c r="F7" i="7"/>
  <c r="H7" i="7" s="1"/>
  <c r="F6" i="7"/>
  <c r="H6" i="7" s="1"/>
  <c r="F5" i="7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7" i="6"/>
  <c r="H17" i="6" s="1"/>
  <c r="F16" i="6"/>
  <c r="H16" i="6" s="1"/>
  <c r="F15" i="6"/>
  <c r="H15" i="6" s="1"/>
  <c r="F14" i="6"/>
  <c r="H14" i="6" s="1"/>
  <c r="F12" i="6"/>
  <c r="H12" i="6" s="1"/>
  <c r="F11" i="6"/>
  <c r="H11" i="6" s="1"/>
  <c r="F10" i="6"/>
  <c r="H10" i="6" s="1"/>
  <c r="F8" i="6"/>
  <c r="H8" i="6" s="1"/>
  <c r="F7" i="6"/>
  <c r="H7" i="6" s="1"/>
  <c r="F6" i="6"/>
  <c r="H6" i="6" s="1"/>
  <c r="F5" i="6"/>
  <c r="F25" i="7" l="1"/>
  <c r="F28" i="7" s="1"/>
  <c r="F25" i="6"/>
  <c r="F28" i="6" s="1"/>
  <c r="F25" i="8"/>
  <c r="F28" i="8" s="1"/>
  <c r="H26" i="9"/>
  <c r="H29" i="9" s="1"/>
  <c r="F25" i="9"/>
  <c r="F28" i="9" s="1"/>
  <c r="H5" i="8"/>
  <c r="H26" i="8" s="1"/>
  <c r="H29" i="8" s="1"/>
  <c r="H5" i="7"/>
  <c r="H26" i="7" s="1"/>
  <c r="H29" i="7" s="1"/>
  <c r="H5" i="6"/>
  <c r="H26" i="6" s="1"/>
  <c r="H29" i="6" s="1"/>
  <c r="F11" i="1" l="1"/>
  <c r="H11" i="1" s="1"/>
  <c r="F12" i="1"/>
  <c r="H12" i="1" s="1"/>
  <c r="F14" i="1"/>
  <c r="H14" i="1" s="1"/>
  <c r="F15" i="1"/>
  <c r="H15" i="1" s="1"/>
  <c r="F16" i="1"/>
  <c r="H16" i="1" s="1"/>
  <c r="F17" i="1"/>
  <c r="H17" i="1" s="1"/>
  <c r="F10" i="1"/>
  <c r="F21" i="1" l="1"/>
  <c r="H21" i="1" s="1"/>
  <c r="F23" i="1"/>
  <c r="H23" i="1" s="1"/>
  <c r="F24" i="1" l="1"/>
  <c r="H24" i="1" s="1"/>
  <c r="F22" i="1"/>
  <c r="H22" i="1" s="1"/>
  <c r="F20" i="1"/>
  <c r="H20" i="1" s="1"/>
  <c r="H10" i="1"/>
  <c r="F5" i="1"/>
  <c r="H5" i="1" s="1"/>
  <c r="F6" i="1"/>
  <c r="H6" i="1" s="1"/>
  <c r="F7" i="1"/>
  <c r="H7" i="1" s="1"/>
  <c r="F8" i="1"/>
  <c r="H8" i="1" s="1"/>
  <c r="F19" i="1"/>
  <c r="H19" i="1" s="1"/>
  <c r="H26" i="1" l="1"/>
  <c r="H29" i="1" s="1"/>
  <c r="F25" i="1"/>
  <c r="F28" i="1" s="1"/>
</calcChain>
</file>

<file path=xl/sharedStrings.xml><?xml version="1.0" encoding="utf-8"?>
<sst xmlns="http://schemas.openxmlformats.org/spreadsheetml/2006/main" count="379" uniqueCount="66">
  <si>
    <t>Druh požadovaných služeb</t>
  </si>
  <si>
    <t>Jednotka</t>
  </si>
  <si>
    <t>1.</t>
  </si>
  <si>
    <t>1 SIM</t>
  </si>
  <si>
    <t>3.</t>
  </si>
  <si>
    <t>1 minuta</t>
  </si>
  <si>
    <t>4.</t>
  </si>
  <si>
    <t>1 SMS</t>
  </si>
  <si>
    <t>1 MMS</t>
  </si>
  <si>
    <t>Fixní linky</t>
  </si>
  <si>
    <t>1 služba</t>
  </si>
  <si>
    <t>1 linka</t>
  </si>
  <si>
    <t>NABÍDKOVÁ CENA ZA JEDEN MĚSÍC BEZ DPH</t>
  </si>
  <si>
    <t>NABÍDKOVÁ CENA ZA JEDEN MĚSÍC VČETNĚ DPH</t>
  </si>
  <si>
    <t>Uchazeč vyplní či upraví pouze modře označené buňky, obsah a vzorce ostatních buňek nesmí upravovat.</t>
  </si>
  <si>
    <t>NABÍDKOVÁ CENA ZA DOBU PLNĚNÍ 24 měsíců BEZ DPH</t>
  </si>
  <si>
    <t>NABÍDKOVÁ CENA ZA DOBU PLNĚNÍ 24 měsíců VČETNĚ DPH</t>
  </si>
  <si>
    <t>Místo</t>
  </si>
  <si>
    <t>Jméno, příjmení a funkce oprávněné osoby jednat za dodavatele</t>
  </si>
  <si>
    <t>Razítko a podpis</t>
  </si>
  <si>
    <t>Příloha č. 2 - Kalkulace nabídkové ceny - Město Frenštát pod Radhoštěm</t>
  </si>
  <si>
    <t>Hlasový tarif A)  - minutový tarif (tarifikace 1+1)</t>
  </si>
  <si>
    <t>1.1</t>
  </si>
  <si>
    <t>měsíční paušální poplatek spojený s tarifem</t>
  </si>
  <si>
    <t>1.2</t>
  </si>
  <si>
    <t>volání do všech mobilních a pevných sítí v ČR</t>
  </si>
  <si>
    <t>1.3</t>
  </si>
  <si>
    <t>Příloha č. 2 - Kalkulace nabídkové ceny - celkem za všechny zadavatele</t>
  </si>
  <si>
    <t xml:space="preserve"> odchozí SMS do všech sítí</t>
  </si>
  <si>
    <t>odchozí MMS do všech sítí</t>
  </si>
  <si>
    <t>1.4</t>
  </si>
  <si>
    <t>2.</t>
  </si>
  <si>
    <t xml:space="preserve">Hlasový tarif B)- neomezený tarif s daty </t>
  </si>
  <si>
    <t>2.1</t>
  </si>
  <si>
    <t>2.2</t>
  </si>
  <si>
    <t>2.3</t>
  </si>
  <si>
    <t>měsíční paušální platba + datový tarif s FUP min. 1,5 GB</t>
  </si>
  <si>
    <t xml:space="preserve"> měsíční paušální platba + datový tarif s FUP min. 4 GB</t>
  </si>
  <si>
    <t>měsíční paušální platba + datový tarif s FUP min. 10 GB</t>
  </si>
  <si>
    <t>Datové tarify C)</t>
  </si>
  <si>
    <t>3.1</t>
  </si>
  <si>
    <t>3.2</t>
  </si>
  <si>
    <t>3.3</t>
  </si>
  <si>
    <t>datový tarif s FUP min. 250 MB</t>
  </si>
  <si>
    <t>datový tarif s FUP min. 1,5 GB</t>
  </si>
  <si>
    <t>datový tarif s FUP min. 4 GB</t>
  </si>
  <si>
    <t>datový tarif s FUP min. 20 GB</t>
  </si>
  <si>
    <t>4.1</t>
  </si>
  <si>
    <t>4.3</t>
  </si>
  <si>
    <t>4.4</t>
  </si>
  <si>
    <t>4.5</t>
  </si>
  <si>
    <t>4.6</t>
  </si>
  <si>
    <t>paušální poplatek za instalovanou technologii celkem</t>
  </si>
  <si>
    <t>do všech mobilních sítí v ČR mimo síť uchazeče</t>
  </si>
  <si>
    <t>do mobilní sítě uchazeče</t>
  </si>
  <si>
    <t>do všech pevných sítí v ČR - místní hovory</t>
  </si>
  <si>
    <t>poplatek za přesměrování geografických tel. čísel na mobilní</t>
  </si>
  <si>
    <t>Cena / jednotka (bez DPH)</t>
  </si>
  <si>
    <t>Prům. plánovaný počet jednotek za měsíc</t>
  </si>
  <si>
    <t>Cena bez DPH za 1 prům. měsíc</t>
  </si>
  <si>
    <t xml:space="preserve"> DPH (v %)</t>
  </si>
  <si>
    <t>Cena vč. DPH za 1 prům. měsíc</t>
  </si>
  <si>
    <t>Příloha č. 2 - Kalkulace nabídkové ceny - Základní škola a Mateřská škola Frenštát pod Radhoštěm, Tyršova 913, okres Nový Jičín</t>
  </si>
  <si>
    <t>Příloha č. 2 - Kalkulace nabídkové ceny - Základní škola a Mateřská škola Frenštát pod Radhoštěm, Záhuní 408, okres Nový Jičín</t>
  </si>
  <si>
    <t>Příloha č. 2 - Kalkulace nabídkové ceny - ASTRA, centrum volného času, Frenštát p. R., příspěvková organizace</t>
  </si>
  <si>
    <t>datová xDSL linka pro připojení k internetu min. 5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</si>
</sst>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" fontId="3" fillId="0" borderId="11" xfId="0" applyNumberFormat="1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164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164" fontId="3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6" borderId="7" xfId="0" applyNumberFormat="1" applyFont="1" applyFill="1" applyBorder="1" applyProtection="1">
      <protection locked="0"/>
    </xf>
    <xf numFmtId="49" fontId="7" fillId="0" borderId="7" xfId="0" applyNumberFormat="1" applyFont="1" applyBorder="1" applyProtection="1">
      <protection hidden="1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hidden="1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49" fontId="3" fillId="6" borderId="4" xfId="0" applyNumberFormat="1" applyFont="1" applyFill="1" applyBorder="1" applyProtection="1">
      <protection locked="0"/>
    </xf>
    <xf numFmtId="0" fontId="2" fillId="6" borderId="5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44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49" fontId="3" fillId="5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hidden="1"/>
    </xf>
    <xf numFmtId="49" fontId="3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</xf>
    <xf numFmtId="49" fontId="3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Protection="1">
      <protection hidden="1"/>
    </xf>
    <xf numFmtId="49" fontId="3" fillId="0" borderId="22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0" fontId="11" fillId="3" borderId="21" xfId="0" applyFont="1" applyFill="1" applyBorder="1" applyProtection="1">
      <protection hidden="1"/>
    </xf>
    <xf numFmtId="49" fontId="3" fillId="0" borderId="15" xfId="0" applyNumberFormat="1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0" xfId="0" applyBorder="1"/>
    <xf numFmtId="49" fontId="3" fillId="0" borderId="2" xfId="0" applyNumberFormat="1" applyFont="1" applyBorder="1" applyProtection="1">
      <protection hidden="1"/>
    </xf>
    <xf numFmtId="49" fontId="3" fillId="3" borderId="18" xfId="0" applyNumberFormat="1" applyFont="1" applyFill="1" applyBorder="1" applyAlignment="1" applyProtection="1">
      <alignment horizontal="center"/>
    </xf>
    <xf numFmtId="49" fontId="3" fillId="5" borderId="19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49" fontId="3" fillId="6" borderId="1" xfId="0" applyNumberFormat="1" applyFont="1" applyFill="1" applyBorder="1" applyProtection="1"/>
    <xf numFmtId="49" fontId="3" fillId="6" borderId="2" xfId="0" applyNumberFormat="1" applyFont="1" applyFill="1" applyBorder="1" applyAlignment="1" applyProtection="1">
      <alignment horizontal="center" vertical="center"/>
    </xf>
    <xf numFmtId="49" fontId="3" fillId="6" borderId="7" xfId="0" applyNumberFormat="1" applyFont="1" applyFill="1" applyBorder="1" applyProtection="1"/>
    <xf numFmtId="49" fontId="3" fillId="6" borderId="0" xfId="0" applyNumberFormat="1" applyFont="1" applyFill="1" applyBorder="1" applyAlignment="1" applyProtection="1">
      <alignment horizontal="center" vertical="center"/>
    </xf>
    <xf numFmtId="49" fontId="3" fillId="6" borderId="4" xfId="0" applyNumberFormat="1" applyFont="1" applyFill="1" applyBorder="1" applyProtection="1"/>
    <xf numFmtId="49" fontId="3" fillId="6" borderId="5" xfId="0" applyNumberFormat="1" applyFont="1" applyFill="1" applyBorder="1" applyAlignment="1" applyProtection="1">
      <alignment horizontal="center" vertical="center"/>
    </xf>
    <xf numFmtId="44" fontId="3" fillId="7" borderId="8" xfId="0" applyNumberFormat="1" applyFont="1" applyFill="1" applyBorder="1" applyAlignment="1" applyProtection="1">
      <alignment horizontal="center" vertical="center" wrapText="1"/>
    </xf>
    <xf numFmtId="44" fontId="3" fillId="7" borderId="14" xfId="0" applyNumberFormat="1" applyFont="1" applyFill="1" applyBorder="1" applyAlignment="1" applyProtection="1">
      <alignment horizontal="center" vertical="center" wrapText="1"/>
    </xf>
    <xf numFmtId="44" fontId="3" fillId="7" borderId="16" xfId="0" applyNumberFormat="1" applyFont="1" applyFill="1" applyBorder="1" applyAlignment="1" applyProtection="1">
      <alignment horizontal="center" vertical="center" wrapText="1"/>
    </xf>
    <xf numFmtId="44" fontId="3" fillId="7" borderId="1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</cellXfs>
  <cellStyles count="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3DB-C30F-44D5-A551-4496C94787E4}">
  <sheetPr>
    <pageSetUpPr fitToPage="1"/>
  </sheetPr>
  <dimension ref="A1:I44"/>
  <sheetViews>
    <sheetView tabSelected="1"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27</v>
      </c>
      <c r="B1" s="108"/>
      <c r="C1" s="108"/>
      <c r="D1" s="108"/>
      <c r="E1" s="108"/>
      <c r="F1" s="108"/>
      <c r="G1" s="108"/>
      <c r="H1" s="108"/>
    </row>
    <row r="2" spans="1:9" x14ac:dyDescent="0.25">
      <c r="A2" s="105" t="s">
        <v>0</v>
      </c>
      <c r="B2" s="106"/>
      <c r="C2" s="109" t="s">
        <v>1</v>
      </c>
      <c r="D2" s="111" t="s">
        <v>57</v>
      </c>
      <c r="E2" s="113" t="s">
        <v>58</v>
      </c>
      <c r="F2" s="113" t="s">
        <v>59</v>
      </c>
      <c r="G2" s="114" t="s">
        <v>60</v>
      </c>
      <c r="H2" s="113" t="s">
        <v>61</v>
      </c>
    </row>
    <row r="3" spans="1:9" ht="16.5" thickBot="1" x14ac:dyDescent="0.3">
      <c r="A3" s="107"/>
      <c r="B3" s="107"/>
      <c r="C3" s="110"/>
      <c r="D3" s="112"/>
      <c r="E3" s="112"/>
      <c r="F3" s="112"/>
      <c r="G3" s="112"/>
      <c r="H3" s="112"/>
    </row>
    <row r="4" spans="1:9" ht="16.5" thickBot="1" x14ac:dyDescent="0.3">
      <c r="A4" s="66" t="s">
        <v>2</v>
      </c>
      <c r="B4" s="73" t="s">
        <v>21</v>
      </c>
      <c r="C4" s="67"/>
      <c r="D4" s="68"/>
      <c r="E4" s="69"/>
      <c r="F4" s="70"/>
      <c r="G4" s="71"/>
      <c r="H4" s="72"/>
    </row>
    <row r="5" spans="1:9" x14ac:dyDescent="0.25">
      <c r="A5" s="33" t="s">
        <v>22</v>
      </c>
      <c r="B5" s="74" t="s">
        <v>23</v>
      </c>
      <c r="C5" s="29" t="s">
        <v>3</v>
      </c>
      <c r="D5" s="2"/>
      <c r="E5" s="30">
        <f>SUM(Město!E5,'ZŠ a MŠ Tyršova'!E5,'ZŠ a MŠ Záhuní'!E5,ASTRA!E5)</f>
        <v>225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33" t="s">
        <v>24</v>
      </c>
      <c r="B6" s="75" t="s">
        <v>25</v>
      </c>
      <c r="C6" s="29" t="s">
        <v>5</v>
      </c>
      <c r="D6" s="2"/>
      <c r="E6" s="30">
        <f>SUM(Město!E6,'ZŠ a MŠ Tyršova'!E6,'ZŠ a MŠ Záhuní'!E6,ASTRA!E6)</f>
        <v>9485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33" t="s">
        <v>26</v>
      </c>
      <c r="B7" s="75" t="s">
        <v>28</v>
      </c>
      <c r="C7" s="29" t="s">
        <v>7</v>
      </c>
      <c r="D7" s="2"/>
      <c r="E7" s="30">
        <f>SUM(Město!E7,'ZŠ a MŠ Tyršova'!E7,'ZŠ a MŠ Záhuní'!E7,ASTRA!E7)</f>
        <v>3588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35" t="s">
        <v>30</v>
      </c>
      <c r="B8" s="77" t="s">
        <v>29</v>
      </c>
      <c r="C8" s="50" t="s">
        <v>8</v>
      </c>
      <c r="D8" s="49"/>
      <c r="E8" s="10">
        <f>SUM(Město!E8,'ZŠ a MŠ Tyršova'!E8,'ZŠ a MŠ Záhuní'!E8,ASTRA!E8)</f>
        <v>237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66" t="s">
        <v>31</v>
      </c>
      <c r="B9" s="76" t="s">
        <v>32</v>
      </c>
      <c r="C9" s="67"/>
      <c r="D9" s="68"/>
      <c r="E9" s="69"/>
      <c r="F9" s="70"/>
      <c r="G9" s="71"/>
      <c r="H9" s="72"/>
    </row>
    <row r="10" spans="1:9" x14ac:dyDescent="0.25">
      <c r="A10" s="33" t="s">
        <v>33</v>
      </c>
      <c r="B10" s="75" t="s">
        <v>36</v>
      </c>
      <c r="C10" s="29" t="s">
        <v>3</v>
      </c>
      <c r="D10" s="2"/>
      <c r="E10" s="30">
        <f>SUM(Město!E10,'ZŠ a MŠ Tyršova'!E10,'ZŠ a MŠ Záhuní'!E10,ASTRA!E10)</f>
        <v>291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33" t="s">
        <v>34</v>
      </c>
      <c r="B11" s="75" t="s">
        <v>37</v>
      </c>
      <c r="C11" s="29" t="s">
        <v>3</v>
      </c>
      <c r="D11" s="2"/>
      <c r="E11" s="30">
        <f>SUM(Město!E11,'ZŠ a MŠ Tyršova'!E11,'ZŠ a MŠ Záhuní'!E11,ASTRA!E11)</f>
        <v>32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34" t="s">
        <v>35</v>
      </c>
      <c r="B12" s="75" t="s">
        <v>38</v>
      </c>
      <c r="C12" s="29" t="s">
        <v>3</v>
      </c>
      <c r="D12" s="51"/>
      <c r="E12" s="30">
        <f>SUM(Město!E12,'ZŠ a MŠ Tyršova'!E12,'ZŠ a MŠ Záhuní'!E12,ASTRA!E12)</f>
        <v>6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66" t="s">
        <v>4</v>
      </c>
      <c r="B13" s="76" t="s">
        <v>39</v>
      </c>
      <c r="C13" s="67"/>
      <c r="D13" s="68"/>
      <c r="E13" s="69"/>
      <c r="F13" s="70"/>
      <c r="G13" s="71"/>
      <c r="H13" s="72"/>
    </row>
    <row r="14" spans="1:9" x14ac:dyDescent="0.25">
      <c r="A14" s="33" t="s">
        <v>40</v>
      </c>
      <c r="B14" s="75" t="s">
        <v>43</v>
      </c>
      <c r="C14" s="29" t="s">
        <v>3</v>
      </c>
      <c r="D14" s="2"/>
      <c r="E14" s="30">
        <f>SUM(Město!E14,'ZŠ a MŠ Tyršova'!E14,'ZŠ a MŠ Záhuní'!E14,ASTRA!E14)</f>
        <v>5</v>
      </c>
      <c r="F14" s="27">
        <f t="shared" ref="F14:F17" si="0">D14*E14</f>
        <v>0</v>
      </c>
      <c r="G14" s="41">
        <v>21</v>
      </c>
      <c r="H14" s="5">
        <f t="shared" ref="H14:H17" si="1">F14*(1+G14/100)</f>
        <v>0</v>
      </c>
    </row>
    <row r="15" spans="1:9" x14ac:dyDescent="0.25">
      <c r="A15" s="33" t="s">
        <v>41</v>
      </c>
      <c r="B15" s="75" t="s">
        <v>44</v>
      </c>
      <c r="C15" s="29" t="s">
        <v>3</v>
      </c>
      <c r="D15" s="2"/>
      <c r="E15" s="30">
        <f>SUM(Město!E15,'ZŠ a MŠ Tyršova'!E15,'ZŠ a MŠ Záhuní'!E15,ASTRA!E15)</f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33" t="s">
        <v>42</v>
      </c>
      <c r="B16" s="75" t="s">
        <v>45</v>
      </c>
      <c r="C16" s="29" t="s">
        <v>3</v>
      </c>
      <c r="D16" s="2"/>
      <c r="E16" s="30">
        <f>SUM(Město!E16,'ZŠ a MŠ Tyršova'!E16,'ZŠ a MŠ Záhuní'!E16,ASTRA!E16)</f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ht="16.5" thickBot="1" x14ac:dyDescent="0.3">
      <c r="A17" s="33" t="s">
        <v>42</v>
      </c>
      <c r="B17" s="75" t="s">
        <v>46</v>
      </c>
      <c r="C17" s="29" t="s">
        <v>3</v>
      </c>
      <c r="D17" s="2"/>
      <c r="E17" s="30">
        <f>SUM(Město!E17,'ZŠ a MŠ Tyršova'!E17,'ZŠ a MŠ Záhuní'!E17,ASTRA!E17)</f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66" t="s">
        <v>6</v>
      </c>
      <c r="B18" s="76" t="s">
        <v>9</v>
      </c>
      <c r="C18" s="67"/>
      <c r="D18" s="68"/>
      <c r="E18" s="69"/>
      <c r="F18" s="70"/>
      <c r="G18" s="71"/>
      <c r="H18" s="72"/>
    </row>
    <row r="19" spans="1:8" x14ac:dyDescent="0.25">
      <c r="A19" s="33" t="s">
        <v>47</v>
      </c>
      <c r="B19" s="75" t="s">
        <v>52</v>
      </c>
      <c r="C19" s="29" t="s">
        <v>10</v>
      </c>
      <c r="D19" s="65"/>
      <c r="E19" s="30">
        <f>SUM(Město!E19,'ZŠ a MŠ Tyršova'!E19,'ZŠ a MŠ Záhuní'!E19,ASTRA!E19)</f>
        <v>1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8" x14ac:dyDescent="0.25">
      <c r="A20" s="33" t="s">
        <v>48</v>
      </c>
      <c r="B20" s="75" t="s">
        <v>53</v>
      </c>
      <c r="C20" s="29" t="s">
        <v>5</v>
      </c>
      <c r="D20" s="2"/>
      <c r="E20" s="30">
        <f>SUM(Město!E20,'ZŠ a MŠ Tyršova'!E20,'ZŠ a MŠ Záhuní'!E20,ASTRA!E20)</f>
        <v>10</v>
      </c>
      <c r="F20" s="27">
        <f t="shared" si="2"/>
        <v>0</v>
      </c>
      <c r="G20" s="41">
        <v>21</v>
      </c>
      <c r="H20" s="5">
        <f t="shared" si="3"/>
        <v>0</v>
      </c>
    </row>
    <row r="21" spans="1:8" x14ac:dyDescent="0.25">
      <c r="A21" s="33" t="s">
        <v>48</v>
      </c>
      <c r="B21" s="75" t="s">
        <v>54</v>
      </c>
      <c r="C21" s="29" t="s">
        <v>5</v>
      </c>
      <c r="D21" s="2"/>
      <c r="E21" s="30">
        <f>SUM(Město!E21,'ZŠ a MŠ Tyršova'!E21,'ZŠ a MŠ Záhuní'!E21,ASTRA!E21)</f>
        <v>400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33" t="s">
        <v>49</v>
      </c>
      <c r="B22" s="75" t="s">
        <v>55</v>
      </c>
      <c r="C22" s="29" t="s">
        <v>5</v>
      </c>
      <c r="D22" s="2"/>
      <c r="E22" s="30">
        <f>SUM(Město!E22,'ZŠ a MŠ Tyršova'!E22,'ZŠ a MŠ Záhuní'!E22,ASTRA!E22)</f>
        <v>55</v>
      </c>
      <c r="F22" s="27">
        <f t="shared" si="2"/>
        <v>0</v>
      </c>
      <c r="G22" s="41">
        <v>21</v>
      </c>
      <c r="H22" s="5">
        <f t="shared" si="3"/>
        <v>0</v>
      </c>
    </row>
    <row r="23" spans="1:8" ht="15.75" customHeight="1" x14ac:dyDescent="0.25">
      <c r="A23" s="33" t="s">
        <v>50</v>
      </c>
      <c r="B23" s="75" t="s">
        <v>56</v>
      </c>
      <c r="C23" s="29" t="s">
        <v>11</v>
      </c>
      <c r="D23" s="2"/>
      <c r="E23" s="30">
        <f>SUM(Město!E23,'ZŠ a MŠ Tyršova'!E23,'ZŠ a MŠ Záhuní'!E23,ASTRA!E23)</f>
        <v>13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6.5" thickBot="1" x14ac:dyDescent="0.3">
      <c r="A24" s="35" t="s">
        <v>51</v>
      </c>
      <c r="B24" s="77" t="s">
        <v>65</v>
      </c>
      <c r="C24" s="9" t="s">
        <v>10</v>
      </c>
      <c r="D24" s="49"/>
      <c r="E24" s="10">
        <f>SUM(Město!E24,'ZŠ a MŠ Tyršova'!E24,'ZŠ a MŠ Záhuní'!E24,ASTRA!E24)</f>
        <v>1</v>
      </c>
      <c r="F24" s="31">
        <f t="shared" si="2"/>
        <v>0</v>
      </c>
      <c r="G24" s="42">
        <v>21</v>
      </c>
      <c r="H24" s="32">
        <f t="shared" si="3"/>
        <v>0</v>
      </c>
    </row>
    <row r="25" spans="1:8" x14ac:dyDescent="0.25">
      <c r="A25" s="52"/>
      <c r="B25" s="53" t="s">
        <v>12</v>
      </c>
      <c r="C25" s="54"/>
      <c r="D25" s="55"/>
      <c r="E25" s="54"/>
      <c r="F25" s="56">
        <f>SUM(F5:F24)</f>
        <v>0</v>
      </c>
      <c r="G25" s="57"/>
      <c r="H25" s="58"/>
    </row>
    <row r="26" spans="1:8" x14ac:dyDescent="0.25">
      <c r="A26" s="36"/>
      <c r="B26" s="21" t="s">
        <v>13</v>
      </c>
      <c r="C26" s="22"/>
      <c r="D26" s="23"/>
      <c r="E26" s="22"/>
      <c r="F26" s="22"/>
      <c r="G26" s="43"/>
      <c r="H26" s="11">
        <f>SUM(H5:H24)</f>
        <v>0</v>
      </c>
    </row>
    <row r="27" spans="1:8" ht="8.1" customHeight="1" x14ac:dyDescent="0.25">
      <c r="A27" s="36"/>
      <c r="B27" s="24"/>
      <c r="C27" s="22"/>
      <c r="D27" s="23"/>
      <c r="E27" s="22"/>
      <c r="F27" s="22"/>
      <c r="G27" s="43"/>
      <c r="H27" s="12"/>
    </row>
    <row r="28" spans="1:8" x14ac:dyDescent="0.25">
      <c r="A28" s="36"/>
      <c r="B28" s="21" t="s">
        <v>15</v>
      </c>
      <c r="C28" s="22"/>
      <c r="D28" s="23"/>
      <c r="E28" s="22"/>
      <c r="F28" s="25">
        <f>F25*24</f>
        <v>0</v>
      </c>
      <c r="G28" s="43"/>
      <c r="H28" s="12"/>
    </row>
    <row r="29" spans="1:8" ht="16.5" thickBot="1" x14ac:dyDescent="0.3">
      <c r="A29" s="59"/>
      <c r="B29" s="60" t="s">
        <v>16</v>
      </c>
      <c r="C29" s="61"/>
      <c r="D29" s="62"/>
      <c r="E29" s="61"/>
      <c r="F29" s="61"/>
      <c r="G29" s="63"/>
      <c r="H29" s="64">
        <f>H26*24</f>
        <v>0</v>
      </c>
    </row>
    <row r="30" spans="1:8" x14ac:dyDescent="0.25">
      <c r="A30" s="37" t="s">
        <v>14</v>
      </c>
      <c r="B30" s="44"/>
      <c r="C30" s="45"/>
      <c r="D30" s="46"/>
      <c r="E30" s="45"/>
      <c r="F30" s="47"/>
      <c r="G30" s="48"/>
      <c r="H30" s="78"/>
    </row>
    <row r="31" spans="1:8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4102-0238-40A3-B859-F93A6076D143}">
  <sheetPr>
    <pageSetUpPr fitToPage="1"/>
  </sheetPr>
  <dimension ref="A1:I44"/>
  <sheetViews>
    <sheetView zoomScale="115" zoomScaleNormal="115" zoomScalePageLayoutView="125" workbookViewId="0">
      <selection activeCell="D16" sqref="D16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9" x14ac:dyDescent="0.25">
      <c r="A2" s="115" t="s">
        <v>0</v>
      </c>
      <c r="B2" s="116" t="s">
        <v>0</v>
      </c>
      <c r="C2" s="109" t="s">
        <v>1</v>
      </c>
      <c r="D2" s="118" t="s">
        <v>57</v>
      </c>
      <c r="E2" s="113" t="s">
        <v>58</v>
      </c>
      <c r="F2" s="113" t="s">
        <v>59</v>
      </c>
      <c r="G2" s="120" t="s">
        <v>60</v>
      </c>
      <c r="H2" s="113" t="s">
        <v>61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29" t="s">
        <v>3</v>
      </c>
      <c r="D5" s="92">
        <f>VŠE!$D5</f>
        <v>0</v>
      </c>
      <c r="E5" s="30">
        <v>200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29" t="s">
        <v>5</v>
      </c>
      <c r="D6" s="92">
        <f>VŠE!$D6</f>
        <v>0</v>
      </c>
      <c r="E6" s="30">
        <v>8500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29" t="s">
        <v>7</v>
      </c>
      <c r="D7" s="92">
        <f>VŠE!$D7</f>
        <v>0</v>
      </c>
      <c r="E7" s="30">
        <v>3300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84" t="s">
        <v>30</v>
      </c>
      <c r="B8" s="77" t="s">
        <v>29</v>
      </c>
      <c r="C8" s="50" t="s">
        <v>8</v>
      </c>
      <c r="D8" s="93">
        <f>VŠE!$D8</f>
        <v>0</v>
      </c>
      <c r="E8" s="10">
        <v>220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5" t="s">
        <v>36</v>
      </c>
      <c r="C10" s="29" t="s">
        <v>3</v>
      </c>
      <c r="D10" s="92">
        <f>VŠE!$D10</f>
        <v>0</v>
      </c>
      <c r="E10" s="30">
        <v>260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29" t="s">
        <v>3</v>
      </c>
      <c r="D11" s="92">
        <f>VŠE!$D11</f>
        <v>0</v>
      </c>
      <c r="E11" s="30">
        <v>20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5" t="s">
        <v>38</v>
      </c>
      <c r="C12" s="29" t="s">
        <v>3</v>
      </c>
      <c r="D12" s="94">
        <f>VŠE!$D12</f>
        <v>0</v>
      </c>
      <c r="E12" s="30">
        <v>4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5" t="s">
        <v>43</v>
      </c>
      <c r="C14" s="29" t="s">
        <v>3</v>
      </c>
      <c r="D14" s="92">
        <f>VŠE!$D14</f>
        <v>0</v>
      </c>
      <c r="E14" s="30">
        <v>5</v>
      </c>
      <c r="F14" s="27">
        <f t="shared" ref="F14:F17" si="0">D14*E14</f>
        <v>0</v>
      </c>
      <c r="G14" s="41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29" t="s">
        <v>3</v>
      </c>
      <c r="D15" s="92">
        <f>VŠE!$D15</f>
        <v>0</v>
      </c>
      <c r="E15" s="30"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29" t="s">
        <v>3</v>
      </c>
      <c r="D16" s="92">
        <f>VŠE!$D16</f>
        <v>0</v>
      </c>
      <c r="E16" s="30"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ht="16.5" thickBot="1" x14ac:dyDescent="0.3">
      <c r="A17" s="83" t="s">
        <v>42</v>
      </c>
      <c r="B17" s="75" t="s">
        <v>46</v>
      </c>
      <c r="C17" s="29" t="s">
        <v>3</v>
      </c>
      <c r="D17" s="92">
        <f>VŠE!$D17</f>
        <v>0</v>
      </c>
      <c r="E17" s="30"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8" x14ac:dyDescent="0.25">
      <c r="A19" s="83" t="s">
        <v>47</v>
      </c>
      <c r="B19" s="75" t="s">
        <v>52</v>
      </c>
      <c r="C19" s="29" t="s">
        <v>10</v>
      </c>
      <c r="D19" s="95">
        <f>VŠE!$D19</f>
        <v>0</v>
      </c>
      <c r="E19" s="30">
        <v>1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8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10</v>
      </c>
      <c r="F20" s="27">
        <f t="shared" si="2"/>
        <v>0</v>
      </c>
      <c r="G20" s="41">
        <v>21</v>
      </c>
      <c r="H20" s="5">
        <f t="shared" si="3"/>
        <v>0</v>
      </c>
    </row>
    <row r="21" spans="1:8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400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55</v>
      </c>
      <c r="F22" s="27">
        <f t="shared" si="2"/>
        <v>0</v>
      </c>
      <c r="G22" s="41">
        <v>21</v>
      </c>
      <c r="H22" s="5">
        <f t="shared" si="3"/>
        <v>0</v>
      </c>
    </row>
    <row r="23" spans="1:8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13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6.5" thickBot="1" x14ac:dyDescent="0.3">
      <c r="A24" s="84" t="s">
        <v>51</v>
      </c>
      <c r="B24" s="77" t="s">
        <v>65</v>
      </c>
      <c r="C24" s="9" t="s">
        <v>10</v>
      </c>
      <c r="D24" s="93">
        <f>VŠE!$D24</f>
        <v>0</v>
      </c>
      <c r="E24" s="10">
        <v>1</v>
      </c>
      <c r="F24" s="31">
        <f t="shared" si="2"/>
        <v>0</v>
      </c>
      <c r="G24" s="42">
        <v>21</v>
      </c>
      <c r="H24" s="32">
        <f t="shared" si="3"/>
        <v>0</v>
      </c>
    </row>
    <row r="25" spans="1:8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8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8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8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8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8" x14ac:dyDescent="0.25">
      <c r="A30" s="37" t="s">
        <v>14</v>
      </c>
      <c r="B30" s="13"/>
      <c r="C30" s="14"/>
      <c r="D30" s="15"/>
      <c r="E30" s="14"/>
      <c r="F30" s="16"/>
      <c r="G30" s="17"/>
      <c r="H30" s="47"/>
    </row>
    <row r="31" spans="1:8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D615-AB70-47E2-9428-FFA3A3EF23AC}">
  <sheetPr>
    <pageSetUpPr fitToPage="1"/>
  </sheetPr>
  <dimension ref="A1:I44"/>
  <sheetViews>
    <sheetView zoomScale="115" zoomScaleNormal="115" zoomScalePageLayoutView="125" workbookViewId="0">
      <selection activeCell="D11" sqref="D11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62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57</v>
      </c>
      <c r="E2" s="113" t="s">
        <v>58</v>
      </c>
      <c r="F2" s="113" t="s">
        <v>59</v>
      </c>
      <c r="G2" s="120" t="s">
        <v>60</v>
      </c>
      <c r="H2" s="113" t="s">
        <v>61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0" t="s">
        <v>22</v>
      </c>
      <c r="B5" s="74" t="s">
        <v>23</v>
      </c>
      <c r="C5" s="1" t="s">
        <v>3</v>
      </c>
      <c r="D5" s="92">
        <f>VŠE!$D5</f>
        <v>0</v>
      </c>
      <c r="E5" s="3">
        <v>14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28" t="s">
        <v>24</v>
      </c>
      <c r="B6" s="75" t="s">
        <v>25</v>
      </c>
      <c r="C6" s="1" t="s">
        <v>5</v>
      </c>
      <c r="D6" s="92">
        <f>VŠE!$D6</f>
        <v>0</v>
      </c>
      <c r="E6" s="3">
        <v>600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28" t="s">
        <v>26</v>
      </c>
      <c r="B7" s="75" t="s">
        <v>28</v>
      </c>
      <c r="C7" s="1" t="s">
        <v>7</v>
      </c>
      <c r="D7" s="92">
        <f>VŠE!$D7</f>
        <v>0</v>
      </c>
      <c r="E7" s="3">
        <v>230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" t="s">
        <v>30</v>
      </c>
      <c r="B8" s="77" t="s">
        <v>29</v>
      </c>
      <c r="C8" s="6" t="s">
        <v>8</v>
      </c>
      <c r="D8" s="92">
        <f>VŠE!$D8</f>
        <v>0</v>
      </c>
      <c r="E8" s="7">
        <v>15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0" t="s">
        <v>33</v>
      </c>
      <c r="B10" s="75" t="s">
        <v>36</v>
      </c>
      <c r="C10" s="1" t="s">
        <v>3</v>
      </c>
      <c r="D10" s="92">
        <f>VŠE!$D10</f>
        <v>0</v>
      </c>
      <c r="E10" s="3">
        <v>30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28" t="s">
        <v>34</v>
      </c>
      <c r="B11" s="75" t="s">
        <v>37</v>
      </c>
      <c r="C11" s="1" t="s">
        <v>3</v>
      </c>
      <c r="D11" s="92">
        <f>VŠE!$D11</f>
        <v>0</v>
      </c>
      <c r="E11" s="3">
        <v>3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" t="s">
        <v>35</v>
      </c>
      <c r="B12" s="75" t="s">
        <v>38</v>
      </c>
      <c r="C12" s="1" t="s">
        <v>3</v>
      </c>
      <c r="D12" s="92">
        <f>VŠE!$D12</f>
        <v>0</v>
      </c>
      <c r="E12" s="3">
        <v>2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65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D62F-2508-4E5C-9047-F660E07DA110}">
  <sheetPr>
    <pageSetUpPr fitToPage="1"/>
  </sheetPr>
  <dimension ref="A1:I44"/>
  <sheetViews>
    <sheetView zoomScale="115" zoomScaleNormal="115" zoomScalePageLayoutView="125" workbookViewId="0">
      <selection activeCell="D10" sqref="D10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63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57</v>
      </c>
      <c r="E2" s="113" t="s">
        <v>58</v>
      </c>
      <c r="F2" s="113" t="s">
        <v>59</v>
      </c>
      <c r="G2" s="120" t="s">
        <v>60</v>
      </c>
      <c r="H2" s="113" t="s">
        <v>61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1" t="s">
        <v>3</v>
      </c>
      <c r="D5" s="92">
        <f>VŠE!$D5</f>
        <v>0</v>
      </c>
      <c r="E5" s="3">
        <v>9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1" t="s">
        <v>5</v>
      </c>
      <c r="D6" s="92">
        <f>VŠE!$D6</f>
        <v>0</v>
      </c>
      <c r="E6" s="3">
        <v>300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1" t="s">
        <v>7</v>
      </c>
      <c r="D7" s="92">
        <f>VŠE!$D7</f>
        <v>0</v>
      </c>
      <c r="E7" s="3">
        <v>25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3" t="s">
        <v>30</v>
      </c>
      <c r="B8" s="77" t="s">
        <v>29</v>
      </c>
      <c r="C8" s="6" t="s">
        <v>8</v>
      </c>
      <c r="D8" s="92">
        <f>VŠE!$D8</f>
        <v>0</v>
      </c>
      <c r="E8" s="7">
        <v>0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4" t="s">
        <v>36</v>
      </c>
      <c r="C10" s="1" t="s">
        <v>3</v>
      </c>
      <c r="D10" s="92">
        <f>VŠE!$D10</f>
        <v>0</v>
      </c>
      <c r="E10" s="3">
        <v>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1" t="s">
        <v>3</v>
      </c>
      <c r="D11" s="92">
        <f>VŠE!$D11</f>
        <v>0</v>
      </c>
      <c r="E11" s="3">
        <v>1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7" t="s">
        <v>38</v>
      </c>
      <c r="C12" s="1" t="s">
        <v>3</v>
      </c>
      <c r="D12" s="92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65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zoomScale="115" zoomScaleNormal="115" zoomScalePageLayoutView="125" workbookViewId="0">
      <selection activeCell="D10" sqref="D10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64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57</v>
      </c>
      <c r="E2" s="113" t="s">
        <v>58</v>
      </c>
      <c r="F2" s="113" t="s">
        <v>59</v>
      </c>
      <c r="G2" s="120" t="s">
        <v>60</v>
      </c>
      <c r="H2" s="113" t="s">
        <v>61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1" t="s">
        <v>3</v>
      </c>
      <c r="D5" s="92">
        <f>VŠE!$D5</f>
        <v>0</v>
      </c>
      <c r="E5" s="3">
        <v>2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1" t="s">
        <v>5</v>
      </c>
      <c r="D6" s="92">
        <f>VŠE!$D6</f>
        <v>0</v>
      </c>
      <c r="E6" s="3">
        <v>85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1" t="s">
        <v>7</v>
      </c>
      <c r="D7" s="92">
        <f>VŠE!$D7</f>
        <v>0</v>
      </c>
      <c r="E7" s="3">
        <v>33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3" t="s">
        <v>30</v>
      </c>
      <c r="B8" s="77" t="s">
        <v>29</v>
      </c>
      <c r="C8" s="6" t="s">
        <v>8</v>
      </c>
      <c r="D8" s="92">
        <f>VŠE!$D8</f>
        <v>0</v>
      </c>
      <c r="E8" s="7">
        <v>2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4" t="s">
        <v>36</v>
      </c>
      <c r="C10" s="1" t="s">
        <v>3</v>
      </c>
      <c r="D10" s="92">
        <f>VŠE!$D10</f>
        <v>0</v>
      </c>
      <c r="E10" s="3">
        <v>1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1" t="s">
        <v>3</v>
      </c>
      <c r="D11" s="92">
        <f>VŠE!$D11</f>
        <v>0</v>
      </c>
      <c r="E11" s="3">
        <v>8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7" t="s">
        <v>38</v>
      </c>
      <c r="C12" s="1" t="s">
        <v>3</v>
      </c>
      <c r="D12" s="92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65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1:H1"/>
    <mergeCell ref="A34:H35"/>
    <mergeCell ref="A36:H38"/>
    <mergeCell ref="A39:H44"/>
    <mergeCell ref="C2:C3"/>
    <mergeCell ref="D2:D3"/>
    <mergeCell ref="E2:E3"/>
    <mergeCell ref="F2:F3"/>
    <mergeCell ref="G2:G3"/>
    <mergeCell ref="H2:H3"/>
    <mergeCell ref="A2:B3"/>
  </mergeCells>
  <phoneticPr fontId="6" type="noConversion"/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F19 F7:F8 F6 F23 H26 F20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VŠE</vt:lpstr>
      <vt:lpstr>Město</vt:lpstr>
      <vt:lpstr>ZŠ a MŠ Tyršova</vt:lpstr>
      <vt:lpstr>ZŠ a MŠ Záhuní</vt:lpstr>
      <vt:lpstr>ASTRA</vt:lpstr>
      <vt:lpstr>ASTRA!Oblast_tisku</vt:lpstr>
      <vt:lpstr>Město!Oblast_tisku</vt:lpstr>
      <vt:lpstr>VŠE!Oblast_tisku</vt:lpstr>
      <vt:lpstr>'ZŠ a MŠ Tyršova'!Oblast_tisku</vt:lpstr>
      <vt:lpstr>'ZŠ a MŠ Záhuní'!Oblast_tisku</vt:lpstr>
    </vt:vector>
  </TitlesOfParts>
  <Manager/>
  <Company>Město Blansko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Bláha</dc:creator>
  <cp:keywords/>
  <dc:description/>
  <cp:lastModifiedBy>Lacinová Jana</cp:lastModifiedBy>
  <cp:lastPrinted>2019-10-24T06:45:37Z</cp:lastPrinted>
  <dcterms:created xsi:type="dcterms:W3CDTF">2012-10-18T06:12:10Z</dcterms:created>
  <dcterms:modified xsi:type="dcterms:W3CDTF">2019-11-19T12:36:59Z</dcterms:modified>
  <cp:category/>
</cp:coreProperties>
</file>