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/>
  <bookViews>
    <workbookView xWindow="65416" yWindow="65416" windowWidth="29040" windowHeight="15840" tabRatio="500" activeTab="0"/>
  </bookViews>
  <sheets>
    <sheet name="VŠE" sheetId="9" r:id="rId1"/>
    <sheet name="Město" sheetId="14" r:id="rId2"/>
    <sheet name="ZŠ a MŠ Tyršova" sheetId="18" r:id="rId3"/>
    <sheet name="ZŠ a MŠ Záhuní" sheetId="19" r:id="rId4"/>
    <sheet name="ASTRA" sheetId="20" r:id="rId5"/>
  </sheets>
  <definedNames>
    <definedName name="_xlnm.Print_Area" localSheetId="4">'ASTRA'!$A$1:$H$47</definedName>
    <definedName name="_xlnm.Print_Area" localSheetId="1">'Město'!$A$1:$H$47</definedName>
    <definedName name="_xlnm.Print_Area" localSheetId="0">'VŠE'!$A$1:$H$47</definedName>
    <definedName name="_xlnm.Print_Area" localSheetId="2">'ZŠ a MŠ Tyršova'!$A$1:$H$47</definedName>
    <definedName name="_xlnm.Print_Area" localSheetId="3">'ZŠ a MŠ Záhuní'!$A$1:$H$47</definedName>
  </definedNames>
  <calcPr calcId="191029"/>
  <extLst/>
</workbook>
</file>

<file path=xl/sharedStrings.xml><?xml version="1.0" encoding="utf-8"?>
<sst xmlns="http://schemas.openxmlformats.org/spreadsheetml/2006/main" count="400" uniqueCount="72">
  <si>
    <t>Druh požadovaných služeb</t>
  </si>
  <si>
    <t>Jednotka</t>
  </si>
  <si>
    <t>1.</t>
  </si>
  <si>
    <t>1 SIM</t>
  </si>
  <si>
    <t>3.</t>
  </si>
  <si>
    <t>1 minuta</t>
  </si>
  <si>
    <t>4.</t>
  </si>
  <si>
    <t>1 SMS</t>
  </si>
  <si>
    <t>1 MMS</t>
  </si>
  <si>
    <t>1 služba</t>
  </si>
  <si>
    <t>1 linka</t>
  </si>
  <si>
    <t>NABÍDKOVÁ CENA ZA JEDEN MĚSÍC BEZ DPH</t>
  </si>
  <si>
    <t>NABÍDKOVÁ CENA ZA JEDEN MĚSÍC VČETNĚ DPH</t>
  </si>
  <si>
    <t>Uchazeč vyplní či upraví pouze modře označené buňky, obsah a vzorce ostatních buňek nesmí upravovat.</t>
  </si>
  <si>
    <t>Místo</t>
  </si>
  <si>
    <t>Jméno, příjmení a funkce oprávněné osoby jednat za dodavatele</t>
  </si>
  <si>
    <t>Razítko a podpis</t>
  </si>
  <si>
    <t>Příloha č. 2 - Kalkulace nabídkové ceny - Město Frenštát pod Radhoštěm</t>
  </si>
  <si>
    <t>Hlasový tarif A)  - minutový tarif (tarifikace 1+1)</t>
  </si>
  <si>
    <t>1.1</t>
  </si>
  <si>
    <t>měsíční paušální poplatek spojený s tarifem</t>
  </si>
  <si>
    <t>1.2</t>
  </si>
  <si>
    <t>volání do všech mobilních a pevných sítí v ČR</t>
  </si>
  <si>
    <t>1.3</t>
  </si>
  <si>
    <t>Příloha č. 2 - Kalkulace nabídkové ceny - celkem za všechny zadavatele</t>
  </si>
  <si>
    <t xml:space="preserve"> odchozí SMS do všech sítí</t>
  </si>
  <si>
    <t>odchozí MMS do všech sítí</t>
  </si>
  <si>
    <t>1.4</t>
  </si>
  <si>
    <t>2.1</t>
  </si>
  <si>
    <t xml:space="preserve"> měsíční paušální platba + datový tarif s FUP min. 4 GB</t>
  </si>
  <si>
    <t>měsíční paušální platba + datový tarif s FUP min. 10 GB</t>
  </si>
  <si>
    <t>3.2</t>
  </si>
  <si>
    <t>3.3</t>
  </si>
  <si>
    <t>datový tarif s FUP min. 1,5 GB</t>
  </si>
  <si>
    <t>datový tarif s FUP min. 4 GB</t>
  </si>
  <si>
    <t>datový tarif s FUP min. 20 GB</t>
  </si>
  <si>
    <t>4.1</t>
  </si>
  <si>
    <t>4.3</t>
  </si>
  <si>
    <t>paušální poplatek za instalovanou technologii celkem</t>
  </si>
  <si>
    <t>do všech mobilních sítí v ČR mimo síť uchazeče</t>
  </si>
  <si>
    <t>do mobilní sítě uchazeče</t>
  </si>
  <si>
    <t>do všech pevných sítí v ČR - místní hovory</t>
  </si>
  <si>
    <t>poplatek za přesměrování geografických tel. čísel na mobilní</t>
  </si>
  <si>
    <t>Cena / jednotka (bez DPH)</t>
  </si>
  <si>
    <t>Prům. plánovaný počet jednotek za měsíc</t>
  </si>
  <si>
    <t>Cena bez DPH za 1 prům. měsíc</t>
  </si>
  <si>
    <t xml:space="preserve"> DPH (v %)</t>
  </si>
  <si>
    <t>Cena vč. DPH za 1 prům. měsíc</t>
  </si>
  <si>
    <t>Příloha č. 2 - Kalkulace nabídkové ceny - Základní škola a Mateřská škola Frenštát pod Radhoštěm, Záhuní 408, okres Nový Jičín</t>
  </si>
  <si>
    <t>Příloha č. 2 - Kalkulace nabídkové ceny - ASTRA, centrum volného času, Frenštát p. R., příspěvková organizace</t>
  </si>
  <si>
    <t>datová xDSL linka pro připojení k internetu min. 5 Mbps</t>
  </si>
  <si>
    <t xml:space="preserve">2. </t>
  </si>
  <si>
    <t xml:space="preserve">Hlasový tarif B)- min. 50 volných minut, min. 50 SMS a neomezená data </t>
  </si>
  <si>
    <t xml:space="preserve">Hlasový tarif C)- neomezený tarif s daty </t>
  </si>
  <si>
    <t>3.1.</t>
  </si>
  <si>
    <t>měsíční paušální platba</t>
  </si>
  <si>
    <t xml:space="preserve"> měsíční paušální platba + datový tarif s FUP min. 1,5 GB</t>
  </si>
  <si>
    <t>3.4</t>
  </si>
  <si>
    <t xml:space="preserve">měsíční paušální platba + neomezený datový tarif </t>
  </si>
  <si>
    <t>Datové tarify D)</t>
  </si>
  <si>
    <t>4.2</t>
  </si>
  <si>
    <t>Fixní linky E)</t>
  </si>
  <si>
    <t>5.</t>
  </si>
  <si>
    <t>5.1</t>
  </si>
  <si>
    <t>5.2</t>
  </si>
  <si>
    <t>5.3</t>
  </si>
  <si>
    <t>5.4</t>
  </si>
  <si>
    <t>5.5</t>
  </si>
  <si>
    <t>5.6</t>
  </si>
  <si>
    <t>NABÍDKOVÁ CENA ZA DOBU PLNĚNÍ 36 měsíců BEZ DPH</t>
  </si>
  <si>
    <t>NABÍDKOVÁ CENA ZA DOBU PLNĚNÍ 36 měsíců VČETNĚ DPH</t>
  </si>
  <si>
    <t>Příloha č. 2 - Kalkulace nabídkové ceny -  Základní škola a Mateřská škola Frenštát pod Radhoštěm, Tyršova 913, okres Nový Jičín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</si>
</sst>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1">
    <xf numFmtId="0" fontId="0" fillId="0" borderId="0" xfId="0"/>
    <xf numFmtId="4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3" fontId="4" fillId="0" borderId="3" xfId="0" applyNumberFormat="1" applyFont="1" applyBorder="1" applyAlignment="1" applyProtection="1">
      <alignment horizontal="center" vertical="center"/>
      <protection hidden="1"/>
    </xf>
    <xf numFmtId="164" fontId="3" fillId="3" borderId="2" xfId="0" applyNumberFormat="1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 wrapText="1"/>
    </xf>
    <xf numFmtId="0" fontId="0" fillId="0" borderId="0" xfId="0" applyBorder="1" applyProtection="1">
      <protection hidden="1"/>
    </xf>
    <xf numFmtId="0" fontId="0" fillId="0" borderId="0" xfId="0" applyBorder="1" applyProtection="1">
      <protection locked="0"/>
    </xf>
    <xf numFmtId="0" fontId="3" fillId="3" borderId="0" xfId="0" applyFont="1" applyFill="1" applyBorder="1" applyProtection="1"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hidden="1"/>
    </xf>
    <xf numFmtId="164" fontId="3" fillId="3" borderId="0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/>
    <xf numFmtId="164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3" fontId="4" fillId="0" borderId="0" xfId="0" applyNumberFormat="1" applyFont="1" applyBorder="1" applyAlignment="1" applyProtection="1">
      <alignment horizontal="center" vertical="center"/>
      <protection hidden="1"/>
    </xf>
    <xf numFmtId="164" fontId="4" fillId="0" borderId="3" xfId="0" applyNumberFormat="1" applyFont="1" applyBorder="1" applyAlignment="1" applyProtection="1">
      <alignment horizontal="center" vertical="center"/>
      <protection hidden="1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49" fontId="4" fillId="0" borderId="5" xfId="0" applyNumberFormat="1" applyFont="1" applyBorder="1" applyAlignment="1" applyProtection="1">
      <alignment horizontal="center"/>
      <protection locked="0"/>
    </xf>
    <xf numFmtId="49" fontId="4" fillId="0" borderId="5" xfId="0" applyNumberFormat="1" applyFont="1" applyFill="1" applyBorder="1" applyAlignment="1" applyProtection="1">
      <alignment horizontal="center"/>
      <protection locked="0"/>
    </xf>
    <xf numFmtId="49" fontId="4" fillId="0" borderId="6" xfId="0" applyNumberFormat="1" applyFont="1" applyBorder="1" applyAlignment="1" applyProtection="1">
      <alignment horizontal="center"/>
      <protection locked="0"/>
    </xf>
    <xf numFmtId="49" fontId="4" fillId="3" borderId="5" xfId="0" applyNumberFormat="1" applyFont="1" applyFill="1" applyBorder="1" applyProtection="1">
      <protection locked="0"/>
    </xf>
    <xf numFmtId="49" fontId="7" fillId="0" borderId="5" xfId="0" applyNumberFormat="1" applyFont="1" applyBorder="1" applyProtection="1">
      <protection hidden="1"/>
    </xf>
    <xf numFmtId="49" fontId="0" fillId="0" borderId="0" xfId="0" applyNumberFormat="1"/>
    <xf numFmtId="49" fontId="10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locked="0"/>
    </xf>
    <xf numFmtId="44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hidden="1"/>
    </xf>
    <xf numFmtId="44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0" xfId="0" applyNumberFormat="1" applyFont="1" applyFill="1" applyBorder="1" applyProtection="1">
      <protection locked="0"/>
    </xf>
    <xf numFmtId="0" fontId="3" fillId="3" borderId="11" xfId="0" applyFont="1" applyFill="1" applyBorder="1" applyProtection="1"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49" fontId="4" fillId="3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11" xfId="0" applyNumberFormat="1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/>
    </xf>
    <xf numFmtId="8" fontId="3" fillId="3" borderId="12" xfId="0" applyNumberFormat="1" applyFont="1" applyFill="1" applyBorder="1" applyAlignment="1" applyProtection="1">
      <alignment horizontal="center" vertical="center"/>
      <protection hidden="1"/>
    </xf>
    <xf numFmtId="49" fontId="4" fillId="3" borderId="6" xfId="0" applyNumberFormat="1" applyFont="1" applyFill="1" applyBorder="1" applyProtection="1">
      <protection locked="0"/>
    </xf>
    <xf numFmtId="0" fontId="3" fillId="3" borderId="3" xfId="0" applyFont="1" applyFill="1" applyBorder="1" applyProtection="1"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49" fontId="4" fillId="3" borderId="3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/>
    </xf>
    <xf numFmtId="164" fontId="3" fillId="3" borderId="4" xfId="0" applyNumberFormat="1" applyFont="1" applyFill="1" applyBorder="1" applyAlignment="1" applyProtection="1">
      <alignment horizontal="center" vertical="center"/>
      <protection hidden="1"/>
    </xf>
    <xf numFmtId="44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4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hidden="1"/>
    </xf>
    <xf numFmtId="49" fontId="4" fillId="5" borderId="15" xfId="0" applyNumberFormat="1" applyFont="1" applyFill="1" applyBorder="1" applyAlignment="1" applyProtection="1">
      <alignment horizontal="center" vertical="center"/>
      <protection locked="0"/>
    </xf>
    <xf numFmtId="3" fontId="4" fillId="4" borderId="15" xfId="0" applyNumberFormat="1" applyFont="1" applyFill="1" applyBorder="1" applyAlignment="1" applyProtection="1">
      <alignment horizontal="center" vertical="center"/>
      <protection hidden="1"/>
    </xf>
    <xf numFmtId="49" fontId="4" fillId="4" borderId="15" xfId="0" applyNumberFormat="1" applyFont="1" applyFill="1" applyBorder="1" applyAlignment="1" applyProtection="1">
      <alignment horizontal="center" vertical="center"/>
      <protection hidden="1"/>
    </xf>
    <xf numFmtId="0" fontId="4" fillId="4" borderId="15" xfId="0" applyFont="1" applyFill="1" applyBorder="1" applyAlignment="1" applyProtection="1">
      <alignment horizontal="center" vertical="center"/>
      <protection/>
    </xf>
    <xf numFmtId="49" fontId="4" fillId="4" borderId="16" xfId="0" applyNumberFormat="1" applyFont="1" applyFill="1" applyBorder="1" applyAlignment="1" applyProtection="1">
      <alignment horizontal="center" vertical="center"/>
      <protection hidden="1"/>
    </xf>
    <xf numFmtId="0" fontId="11" fillId="4" borderId="15" xfId="0" applyFont="1" applyFill="1" applyBorder="1" applyProtection="1">
      <protection hidden="1"/>
    </xf>
    <xf numFmtId="49" fontId="4" fillId="0" borderId="17" xfId="0" applyNumberFormat="1" applyFont="1" applyBorder="1" applyProtection="1">
      <protection hidden="1"/>
    </xf>
    <xf numFmtId="49" fontId="4" fillId="0" borderId="18" xfId="0" applyNumberFormat="1" applyFont="1" applyBorder="1" applyProtection="1">
      <protection hidden="1"/>
    </xf>
    <xf numFmtId="0" fontId="11" fillId="4" borderId="19" xfId="0" applyFont="1" applyFill="1" applyBorder="1" applyProtection="1">
      <protection hidden="1"/>
    </xf>
    <xf numFmtId="49" fontId="4" fillId="0" borderId="8" xfId="0" applyNumberFormat="1" applyFont="1" applyBorder="1" applyProtection="1">
      <protection hidden="1"/>
    </xf>
    <xf numFmtId="164" fontId="4" fillId="0" borderId="11" xfId="0" applyNumberFormat="1" applyFont="1" applyBorder="1" applyAlignment="1" applyProtection="1">
      <alignment horizontal="center"/>
      <protection hidden="1"/>
    </xf>
    <xf numFmtId="44" fontId="4" fillId="6" borderId="1" xfId="0" applyNumberFormat="1" applyFont="1" applyFill="1" applyBorder="1" applyAlignment="1" applyProtection="1">
      <alignment horizontal="center" vertical="center" wrapText="1"/>
      <protection/>
    </xf>
    <xf numFmtId="0" fontId="11" fillId="4" borderId="19" xfId="0" applyFont="1" applyFill="1" applyBorder="1" applyAlignment="1" applyProtection="1">
      <alignment wrapText="1"/>
      <protection hidden="1"/>
    </xf>
    <xf numFmtId="49" fontId="4" fillId="4" borderId="14" xfId="0" applyNumberFormat="1" applyFont="1" applyFill="1" applyBorder="1" applyAlignment="1" applyProtection="1">
      <alignment horizontal="center" vertical="top"/>
      <protection locked="0"/>
    </xf>
    <xf numFmtId="0" fontId="12" fillId="7" borderId="10" xfId="0" applyFont="1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49" fontId="5" fillId="8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3" xfId="0" applyFont="1" applyBorder="1" applyAlignment="1" applyProtection="1">
      <alignment horizontal="left" vertical="center"/>
      <protection hidden="1"/>
    </xf>
    <xf numFmtId="0" fontId="5" fillId="8" borderId="20" xfId="0" applyFont="1" applyFill="1" applyBorder="1" applyAlignment="1" applyProtection="1">
      <alignment horizontal="center" vertical="center"/>
      <protection hidden="1"/>
    </xf>
    <xf numFmtId="0" fontId="5" fillId="8" borderId="21" xfId="0" applyFont="1" applyFill="1" applyBorder="1" applyAlignment="1" applyProtection="1">
      <alignment horizontal="center" vertical="center"/>
      <protection hidden="1"/>
    </xf>
    <xf numFmtId="49" fontId="5" fillId="8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5" fillId="8" borderId="20" xfId="0" applyFont="1" applyFill="1" applyBorder="1" applyAlignment="1" applyProtection="1">
      <alignment horizontal="center" vertical="center" wrapText="1"/>
      <protection hidden="1"/>
    </xf>
    <xf numFmtId="0" fontId="5" fillId="8" borderId="2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12" fillId="0" borderId="10" xfId="0" applyFont="1" applyFill="1" applyBorder="1" applyAlignment="1" applyProtection="1">
      <alignment horizontal="left" vertical="top" wrapText="1"/>
      <protection/>
    </xf>
    <xf numFmtId="0" fontId="12" fillId="0" borderId="11" xfId="0" applyFont="1" applyFill="1" applyBorder="1" applyAlignment="1" applyProtection="1">
      <alignment horizontal="left" vertical="top" wrapText="1"/>
      <protection/>
    </xf>
    <xf numFmtId="0" fontId="12" fillId="0" borderId="12" xfId="0" applyFont="1" applyFill="1" applyBorder="1" applyAlignment="1" applyProtection="1">
      <alignment horizontal="left" vertical="top" wrapText="1"/>
      <protection/>
    </xf>
    <xf numFmtId="0" fontId="12" fillId="0" borderId="5" xfId="0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2" xfId="0" applyFont="1" applyFill="1" applyBorder="1" applyAlignment="1" applyProtection="1">
      <alignment horizontal="left" vertical="top" wrapText="1"/>
      <protection/>
    </xf>
    <xf numFmtId="0" fontId="12" fillId="0" borderId="6" xfId="0" applyFont="1" applyFill="1" applyBorder="1" applyAlignment="1" applyProtection="1">
      <alignment horizontal="left" vertical="top" wrapText="1"/>
      <protection/>
    </xf>
    <xf numFmtId="0" fontId="12" fillId="0" borderId="3" xfId="0" applyFont="1" applyFill="1" applyBorder="1" applyAlignment="1" applyProtection="1">
      <alignment horizontal="left" vertical="top" wrapText="1"/>
      <protection/>
    </xf>
    <xf numFmtId="0" fontId="12" fillId="0" borderId="4" xfId="0" applyFont="1" applyFill="1" applyBorder="1" applyAlignment="1" applyProtection="1">
      <alignment horizontal="left" vertical="top" wrapText="1"/>
      <protection/>
    </xf>
    <xf numFmtId="0" fontId="0" fillId="0" borderId="11" xfId="0" applyFill="1" applyBorder="1" applyAlignment="1" applyProtection="1">
      <alignment horizontal="left" vertical="top" wrapText="1"/>
      <protection/>
    </xf>
    <xf numFmtId="0" fontId="0" fillId="0" borderId="12" xfId="0" applyFill="1" applyBorder="1" applyAlignment="1" applyProtection="1">
      <alignment horizontal="left" vertical="top" wrapText="1"/>
      <protection/>
    </xf>
    <xf numFmtId="0" fontId="0" fillId="0" borderId="6" xfId="0" applyFill="1" applyBorder="1" applyAlignment="1" applyProtection="1">
      <alignment horizontal="left" vertical="top" wrapText="1"/>
      <protection/>
    </xf>
    <xf numFmtId="0" fontId="0" fillId="0" borderId="3" xfId="0" applyFill="1" applyBorder="1" applyAlignment="1" applyProtection="1">
      <alignment horizontal="left" vertical="top" wrapText="1"/>
      <protection/>
    </xf>
    <xf numFmtId="0" fontId="0" fillId="0" borderId="4" xfId="0" applyFill="1" applyBorder="1" applyAlignment="1" applyProtection="1">
      <alignment horizontal="left" vertical="top" wrapText="1"/>
      <protection/>
    </xf>
    <xf numFmtId="0" fontId="0" fillId="0" borderId="5" xfId="0" applyFill="1" applyBorder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vertical="top" wrapText="1"/>
      <protection/>
    </xf>
    <xf numFmtId="0" fontId="0" fillId="0" borderId="2" xfId="0" applyFill="1" applyBorder="1" applyAlignment="1" applyProtection="1">
      <alignment horizontal="left" vertical="top" wrapText="1"/>
      <protection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503DB-C30F-44D5-A551-4496C94787E4}">
  <sheetPr>
    <pageSetUpPr fitToPage="1"/>
  </sheetPr>
  <dimension ref="A1:I46"/>
  <sheetViews>
    <sheetView tabSelected="1" zoomScale="115" zoomScaleNormal="115" zoomScalePageLayoutView="125" workbookViewId="0" topLeftCell="A1">
      <selection activeCell="D5" sqref="D5"/>
    </sheetView>
  </sheetViews>
  <sheetFormatPr defaultColWidth="11.00390625" defaultRowHeight="15.75"/>
  <cols>
    <col min="1" max="1" width="2.50390625" style="26" customWidth="1"/>
    <col min="2" max="2" width="42.50390625" style="0" customWidth="1"/>
    <col min="4" max="6" width="16.00390625" style="0" customWidth="1"/>
    <col min="7" max="7" width="6.00390625" style="0" customWidth="1"/>
    <col min="8" max="8" width="16.00390625" style="0" customWidth="1"/>
  </cols>
  <sheetData>
    <row r="1" spans="1:8" ht="19.5" thickBot="1">
      <c r="A1" s="81" t="s">
        <v>24</v>
      </c>
      <c r="B1" s="81"/>
      <c r="C1" s="81"/>
      <c r="D1" s="81"/>
      <c r="E1" s="81"/>
      <c r="F1" s="81"/>
      <c r="G1" s="81"/>
      <c r="H1" s="81"/>
    </row>
    <row r="2" spans="1:8" ht="15.75">
      <c r="A2" s="78" t="s">
        <v>0</v>
      </c>
      <c r="B2" s="79"/>
      <c r="C2" s="82" t="s">
        <v>1</v>
      </c>
      <c r="D2" s="84" t="s">
        <v>43</v>
      </c>
      <c r="E2" s="86" t="s">
        <v>44</v>
      </c>
      <c r="F2" s="86" t="s">
        <v>45</v>
      </c>
      <c r="G2" s="87" t="s">
        <v>46</v>
      </c>
      <c r="H2" s="86" t="s">
        <v>47</v>
      </c>
    </row>
    <row r="3" spans="1:8" ht="16.5" thickBot="1">
      <c r="A3" s="80"/>
      <c r="B3" s="80"/>
      <c r="C3" s="83"/>
      <c r="D3" s="85"/>
      <c r="E3" s="85"/>
      <c r="F3" s="85"/>
      <c r="G3" s="85"/>
      <c r="H3" s="85"/>
    </row>
    <row r="4" spans="1:8" ht="16.5" thickBot="1">
      <c r="A4" s="53" t="s">
        <v>2</v>
      </c>
      <c r="B4" s="60" t="s">
        <v>18</v>
      </c>
      <c r="C4" s="54"/>
      <c r="D4" s="55"/>
      <c r="E4" s="56"/>
      <c r="F4" s="57"/>
      <c r="G4" s="58"/>
      <c r="H4" s="59"/>
    </row>
    <row r="5" spans="1:9" ht="15.75">
      <c r="A5" s="21" t="s">
        <v>19</v>
      </c>
      <c r="B5" s="61" t="s">
        <v>20</v>
      </c>
      <c r="C5" s="17" t="s">
        <v>3</v>
      </c>
      <c r="D5" s="1"/>
      <c r="E5" s="18">
        <f>SUM(Město!E5,'ZŠ a MŠ Tyršova'!E5,'ZŠ a MŠ Záhuní'!E5,ASTRA!E5)</f>
        <v>210</v>
      </c>
      <c r="F5" s="16">
        <f>D5*E5</f>
        <v>0</v>
      </c>
      <c r="G5" s="28">
        <v>21</v>
      </c>
      <c r="H5" s="2">
        <f>F5*(1+G5/100)</f>
        <v>0</v>
      </c>
      <c r="I5" s="15"/>
    </row>
    <row r="6" spans="1:8" ht="15.75">
      <c r="A6" s="21" t="s">
        <v>21</v>
      </c>
      <c r="B6" s="62" t="s">
        <v>22</v>
      </c>
      <c r="C6" s="17" t="s">
        <v>5</v>
      </c>
      <c r="D6" s="1"/>
      <c r="E6" s="18">
        <f>SUM(Město!E6,'ZŠ a MŠ Tyršova'!E6,'ZŠ a MŠ Záhuní'!E6,ASTRA!E6)</f>
        <v>10300</v>
      </c>
      <c r="F6" s="16">
        <f>D6*E6</f>
        <v>0</v>
      </c>
      <c r="G6" s="28">
        <v>21</v>
      </c>
      <c r="H6" s="2">
        <f>F6*(1+G6/100)</f>
        <v>0</v>
      </c>
    </row>
    <row r="7" spans="1:8" ht="15.75">
      <c r="A7" s="21" t="s">
        <v>23</v>
      </c>
      <c r="B7" s="62" t="s">
        <v>25</v>
      </c>
      <c r="C7" s="17" t="s">
        <v>7</v>
      </c>
      <c r="D7" s="1"/>
      <c r="E7" s="18">
        <f>SUM(Město!E7,'ZŠ a MŠ Tyršova'!E7,'ZŠ a MŠ Záhuní'!E7,ASTRA!E7)</f>
        <v>4105</v>
      </c>
      <c r="F7" s="16">
        <f>D7*E7</f>
        <v>0</v>
      </c>
      <c r="G7" s="28">
        <v>21</v>
      </c>
      <c r="H7" s="2">
        <f>F7*(1+G7/100)</f>
        <v>0</v>
      </c>
    </row>
    <row r="8" spans="1:8" ht="16.5" thickBot="1">
      <c r="A8" s="23" t="s">
        <v>27</v>
      </c>
      <c r="B8" s="64" t="s">
        <v>26</v>
      </c>
      <c r="C8" s="37" t="s">
        <v>8</v>
      </c>
      <c r="D8" s="36"/>
      <c r="E8" s="18">
        <f>SUM(Město!E8,'ZŠ a MŠ Tyršova'!E8,'ZŠ a MŠ Záhuní'!E8,ASTRA!E8)</f>
        <v>300</v>
      </c>
      <c r="F8" s="19">
        <f>D8*E8</f>
        <v>0</v>
      </c>
      <c r="G8" s="29">
        <v>21</v>
      </c>
      <c r="H8" s="20">
        <f>F8*(1+G8/100)</f>
        <v>0</v>
      </c>
    </row>
    <row r="9" spans="1:8" ht="30.75" thickBot="1">
      <c r="A9" s="68" t="s">
        <v>51</v>
      </c>
      <c r="B9" s="67" t="s">
        <v>52</v>
      </c>
      <c r="C9" s="54"/>
      <c r="D9" s="55"/>
      <c r="E9" s="56"/>
      <c r="F9" s="57"/>
      <c r="G9" s="58"/>
      <c r="H9" s="59"/>
    </row>
    <row r="10" spans="1:8" ht="16.5" thickBot="1">
      <c r="A10" s="21" t="s">
        <v>28</v>
      </c>
      <c r="B10" s="61" t="s">
        <v>55</v>
      </c>
      <c r="C10" s="17" t="s">
        <v>3</v>
      </c>
      <c r="D10" s="1"/>
      <c r="E10" s="18">
        <f>SUM(Město!E10,'ZŠ a MŠ Tyršova'!E10,'ZŠ a MŠ Záhuní'!E10,ASTRA!E10)</f>
        <v>10</v>
      </c>
      <c r="F10" s="16">
        <f>D10*E10</f>
        <v>0</v>
      </c>
      <c r="G10" s="28">
        <v>21</v>
      </c>
      <c r="H10" s="2">
        <f>F10*(1+G10/100)</f>
        <v>0</v>
      </c>
    </row>
    <row r="11" spans="1:8" ht="16.5" thickBot="1">
      <c r="A11" s="53" t="s">
        <v>4</v>
      </c>
      <c r="B11" s="63" t="s">
        <v>53</v>
      </c>
      <c r="C11" s="54"/>
      <c r="D11" s="55"/>
      <c r="E11" s="56"/>
      <c r="F11" s="57"/>
      <c r="G11" s="58"/>
      <c r="H11" s="59"/>
    </row>
    <row r="12" spans="1:8" ht="15.75">
      <c r="A12" s="21" t="s">
        <v>54</v>
      </c>
      <c r="B12" s="62" t="s">
        <v>56</v>
      </c>
      <c r="C12" s="17" t="s">
        <v>3</v>
      </c>
      <c r="D12" s="1"/>
      <c r="E12" s="18">
        <f>SUM(Město!E12,'ZŠ a MŠ Tyršova'!E12,'ZŠ a MŠ Záhuní'!E12,ASTRA!E12)</f>
        <v>240</v>
      </c>
      <c r="F12" s="16">
        <f>D12*E12</f>
        <v>0</v>
      </c>
      <c r="G12" s="28">
        <v>21</v>
      </c>
      <c r="H12" s="2">
        <f>F12*(1+G12/100)</f>
        <v>0</v>
      </c>
    </row>
    <row r="13" spans="1:8" ht="15.75">
      <c r="A13" s="21" t="s">
        <v>31</v>
      </c>
      <c r="B13" s="62" t="s">
        <v>29</v>
      </c>
      <c r="C13" s="17" t="s">
        <v>3</v>
      </c>
      <c r="D13" s="1"/>
      <c r="E13" s="18">
        <f>SUM(Město!E13,'ZŠ a MŠ Tyršova'!E13,'ZŠ a MŠ Záhuní'!E13,ASTRA!E13)</f>
        <v>39</v>
      </c>
      <c r="F13" s="16">
        <f>D13*E13</f>
        <v>0</v>
      </c>
      <c r="G13" s="28">
        <v>21</v>
      </c>
      <c r="H13" s="2">
        <f>F13*(1+G13/100)</f>
        <v>0</v>
      </c>
    </row>
    <row r="14" spans="1:8" ht="15.75">
      <c r="A14" s="22" t="s">
        <v>32</v>
      </c>
      <c r="B14" s="62" t="s">
        <v>30</v>
      </c>
      <c r="C14" s="17" t="s">
        <v>3</v>
      </c>
      <c r="D14" s="38"/>
      <c r="E14" s="18">
        <f>SUM(Město!E14,'ZŠ a MŠ Tyršova'!E14,'ZŠ a MŠ Záhuní'!E14,ASTRA!E14)</f>
        <v>13</v>
      </c>
      <c r="F14" s="16">
        <f>D14*E14</f>
        <v>0</v>
      </c>
      <c r="G14" s="28">
        <v>21</v>
      </c>
      <c r="H14" s="2">
        <f>F14*(1+G14/100)</f>
        <v>0</v>
      </c>
    </row>
    <row r="15" spans="1:8" ht="16.5" thickBot="1">
      <c r="A15" s="22" t="s">
        <v>57</v>
      </c>
      <c r="B15" s="62" t="s">
        <v>58</v>
      </c>
      <c r="C15" s="17" t="s">
        <v>3</v>
      </c>
      <c r="D15" s="1"/>
      <c r="E15" s="18">
        <f>SUM(Město!E15,'ZŠ a MŠ Tyršova'!E15,'ZŠ a MŠ Záhuní'!E15,ASTRA!E15)</f>
        <v>10</v>
      </c>
      <c r="F15" s="16">
        <f>D15*E15</f>
        <v>0</v>
      </c>
      <c r="G15" s="28">
        <v>21</v>
      </c>
      <c r="H15" s="2">
        <f>F15*(1+G15/100)</f>
        <v>0</v>
      </c>
    </row>
    <row r="16" spans="1:8" ht="16.5" thickBot="1">
      <c r="A16" s="53" t="s">
        <v>6</v>
      </c>
      <c r="B16" s="63" t="s">
        <v>59</v>
      </c>
      <c r="C16" s="54"/>
      <c r="D16" s="55"/>
      <c r="E16" s="56"/>
      <c r="F16" s="57"/>
      <c r="G16" s="58"/>
      <c r="H16" s="59"/>
    </row>
    <row r="17" spans="1:8" ht="15.75">
      <c r="A17" s="21" t="s">
        <v>36</v>
      </c>
      <c r="B17" s="62" t="s">
        <v>33</v>
      </c>
      <c r="C17" s="17" t="s">
        <v>3</v>
      </c>
      <c r="D17" s="1"/>
      <c r="E17" s="18">
        <f>SUM(Město!E17,'ZŠ a MŠ Tyršova'!E17,'ZŠ a MŠ Záhuní'!E17,ASTRA!E17)</f>
        <v>11</v>
      </c>
      <c r="F17" s="16">
        <f>D17*E17</f>
        <v>0</v>
      </c>
      <c r="G17" s="28">
        <v>21</v>
      </c>
      <c r="H17" s="2">
        <f aca="true" t="shared" si="0" ref="H17:H19">F17*(1+G17/100)</f>
        <v>0</v>
      </c>
    </row>
    <row r="18" spans="1:8" ht="15.75">
      <c r="A18" s="21" t="s">
        <v>60</v>
      </c>
      <c r="B18" s="62" t="s">
        <v>34</v>
      </c>
      <c r="C18" s="17" t="s">
        <v>3</v>
      </c>
      <c r="D18" s="1"/>
      <c r="E18" s="18">
        <f>SUM(Město!E18,'ZŠ a MŠ Tyršova'!E18,'ZŠ a MŠ Záhuní'!E18,ASTRA!E18)</f>
        <v>3</v>
      </c>
      <c r="F18" s="16">
        <f>D18*E18</f>
        <v>0</v>
      </c>
      <c r="G18" s="28">
        <v>21</v>
      </c>
      <c r="H18" s="2">
        <f t="shared" si="0"/>
        <v>0</v>
      </c>
    </row>
    <row r="19" spans="1:8" ht="16.5" thickBot="1">
      <c r="A19" s="21" t="s">
        <v>37</v>
      </c>
      <c r="B19" s="62" t="s">
        <v>35</v>
      </c>
      <c r="C19" s="17" t="s">
        <v>3</v>
      </c>
      <c r="D19" s="1"/>
      <c r="E19" s="18">
        <f>SUM(Město!E19,'ZŠ a MŠ Tyršova'!E19,'ZŠ a MŠ Záhuní'!E19,ASTRA!E19)</f>
        <v>10</v>
      </c>
      <c r="F19" s="16">
        <f>D19*E19</f>
        <v>0</v>
      </c>
      <c r="G19" s="28">
        <v>21</v>
      </c>
      <c r="H19" s="2">
        <f t="shared" si="0"/>
        <v>0</v>
      </c>
    </row>
    <row r="20" spans="1:8" ht="16.5" thickBot="1">
      <c r="A20" s="53" t="s">
        <v>62</v>
      </c>
      <c r="B20" s="63" t="s">
        <v>61</v>
      </c>
      <c r="C20" s="54"/>
      <c r="D20" s="55"/>
      <c r="E20" s="56"/>
      <c r="F20" s="57"/>
      <c r="G20" s="58"/>
      <c r="H20" s="59"/>
    </row>
    <row r="21" spans="1:8" ht="15.75">
      <c r="A21" s="21" t="s">
        <v>63</v>
      </c>
      <c r="B21" s="62" t="s">
        <v>38</v>
      </c>
      <c r="C21" s="17" t="s">
        <v>9</v>
      </c>
      <c r="D21" s="52"/>
      <c r="E21" s="18">
        <f>SUM(Město!E21,'ZŠ a MŠ Tyršova'!E21,'ZŠ a MŠ Záhuní'!E21,ASTRA!E21)</f>
        <v>1</v>
      </c>
      <c r="F21" s="16">
        <f aca="true" t="shared" si="1" ref="F21:F26">D21*E21</f>
        <v>0</v>
      </c>
      <c r="G21" s="28">
        <v>21</v>
      </c>
      <c r="H21" s="2">
        <f aca="true" t="shared" si="2" ref="H21:H26">F21*(1+G21/100)</f>
        <v>0</v>
      </c>
    </row>
    <row r="22" spans="1:8" ht="15.75">
      <c r="A22" s="21" t="s">
        <v>64</v>
      </c>
      <c r="B22" s="62" t="s">
        <v>39</v>
      </c>
      <c r="C22" s="17" t="s">
        <v>5</v>
      </c>
      <c r="D22" s="1"/>
      <c r="E22" s="18">
        <f>SUM(Město!E22,'ZŠ a MŠ Tyršova'!E22,'ZŠ a MŠ Záhuní'!E22,ASTRA!E22)</f>
        <v>10</v>
      </c>
      <c r="F22" s="16">
        <f t="shared" si="1"/>
        <v>0</v>
      </c>
      <c r="G22" s="28">
        <v>21</v>
      </c>
      <c r="H22" s="2">
        <f t="shared" si="2"/>
        <v>0</v>
      </c>
    </row>
    <row r="23" spans="1:8" ht="15.75">
      <c r="A23" s="21" t="s">
        <v>65</v>
      </c>
      <c r="B23" s="62" t="s">
        <v>40</v>
      </c>
      <c r="C23" s="17" t="s">
        <v>5</v>
      </c>
      <c r="D23" s="1"/>
      <c r="E23" s="18">
        <f>SUM(Město!E23,'ZŠ a MŠ Tyršova'!E23,'ZŠ a MŠ Záhuní'!E23,ASTRA!E23)</f>
        <v>1</v>
      </c>
      <c r="F23" s="16">
        <f t="shared" si="1"/>
        <v>0</v>
      </c>
      <c r="G23" s="28">
        <v>21</v>
      </c>
      <c r="H23" s="2">
        <f t="shared" si="2"/>
        <v>0</v>
      </c>
    </row>
    <row r="24" spans="1:8" ht="15.75">
      <c r="A24" s="21" t="s">
        <v>66</v>
      </c>
      <c r="B24" s="62" t="s">
        <v>41</v>
      </c>
      <c r="C24" s="17" t="s">
        <v>5</v>
      </c>
      <c r="D24" s="1"/>
      <c r="E24" s="18">
        <f>SUM(Město!E24,'ZŠ a MŠ Tyršova'!E24,'ZŠ a MŠ Záhuní'!E24,ASTRA!E24)</f>
        <v>55</v>
      </c>
      <c r="F24" s="16">
        <f t="shared" si="1"/>
        <v>0</v>
      </c>
      <c r="G24" s="28">
        <v>21</v>
      </c>
      <c r="H24" s="2">
        <f t="shared" si="2"/>
        <v>0</v>
      </c>
    </row>
    <row r="25" spans="1:8" ht="15.75" customHeight="1">
      <c r="A25" s="21" t="s">
        <v>67</v>
      </c>
      <c r="B25" s="62" t="s">
        <v>42</v>
      </c>
      <c r="C25" s="17" t="s">
        <v>10</v>
      </c>
      <c r="D25" s="1"/>
      <c r="E25" s="18">
        <f>SUM(Město!E25,'ZŠ a MŠ Tyršova'!E25,'ZŠ a MŠ Záhuní'!E25,ASTRA!E25)</f>
        <v>15</v>
      </c>
      <c r="F25" s="16">
        <f t="shared" si="1"/>
        <v>0</v>
      </c>
      <c r="G25" s="28">
        <v>21</v>
      </c>
      <c r="H25" s="2">
        <f t="shared" si="2"/>
        <v>0</v>
      </c>
    </row>
    <row r="26" spans="1:8" ht="16.5" thickBot="1">
      <c r="A26" s="23" t="s">
        <v>68</v>
      </c>
      <c r="B26" s="64" t="s">
        <v>50</v>
      </c>
      <c r="C26" s="3" t="s">
        <v>9</v>
      </c>
      <c r="D26" s="36"/>
      <c r="E26" s="18">
        <f>SUM(Město!E26,'ZŠ a MŠ Tyršova'!E26,'ZŠ a MŠ Záhuní'!E26,ASTRA!E26)</f>
        <v>1</v>
      </c>
      <c r="F26" s="19">
        <f t="shared" si="1"/>
        <v>0</v>
      </c>
      <c r="G26" s="29">
        <v>21</v>
      </c>
      <c r="H26" s="20">
        <f t="shared" si="2"/>
        <v>0</v>
      </c>
    </row>
    <row r="27" spans="1:8" ht="15.75">
      <c r="A27" s="39"/>
      <c r="B27" s="40" t="s">
        <v>11</v>
      </c>
      <c r="C27" s="41"/>
      <c r="D27" s="42"/>
      <c r="E27" s="41"/>
      <c r="F27" s="43">
        <f>SUM(F5:F26)</f>
        <v>0</v>
      </c>
      <c r="G27" s="44"/>
      <c r="H27" s="45"/>
    </row>
    <row r="28" spans="1:8" ht="15.75">
      <c r="A28" s="24"/>
      <c r="B28" s="10" t="s">
        <v>12</v>
      </c>
      <c r="C28" s="11"/>
      <c r="D28" s="12"/>
      <c r="E28" s="11"/>
      <c r="F28" s="11"/>
      <c r="G28" s="30"/>
      <c r="H28" s="5">
        <f>SUM(H5:H26)</f>
        <v>0</v>
      </c>
    </row>
    <row r="29" spans="1:8" ht="8.1" customHeight="1">
      <c r="A29" s="24"/>
      <c r="B29" s="13"/>
      <c r="C29" s="11"/>
      <c r="D29" s="12"/>
      <c r="E29" s="11"/>
      <c r="F29" s="11"/>
      <c r="G29" s="30"/>
      <c r="H29" s="6"/>
    </row>
    <row r="30" spans="1:8" ht="15.75">
      <c r="A30" s="24"/>
      <c r="B30" s="10" t="s">
        <v>69</v>
      </c>
      <c r="C30" s="11"/>
      <c r="D30" s="12"/>
      <c r="E30" s="11"/>
      <c r="F30" s="14">
        <f>F27*36</f>
        <v>0</v>
      </c>
      <c r="G30" s="30"/>
      <c r="H30" s="6"/>
    </row>
    <row r="31" spans="1:8" ht="16.5" thickBot="1">
      <c r="A31" s="46"/>
      <c r="B31" s="47" t="s">
        <v>70</v>
      </c>
      <c r="C31" s="48"/>
      <c r="D31" s="49"/>
      <c r="E31" s="48"/>
      <c r="F31" s="48"/>
      <c r="G31" s="50"/>
      <c r="H31" s="51">
        <f>H28*36</f>
        <v>0</v>
      </c>
    </row>
    <row r="32" spans="1:8" ht="15.75">
      <c r="A32" s="25" t="s">
        <v>13</v>
      </c>
      <c r="B32" s="31"/>
      <c r="C32" s="32"/>
      <c r="D32" s="33"/>
      <c r="E32" s="32"/>
      <c r="F32" s="34"/>
      <c r="G32" s="35"/>
      <c r="H32" s="65"/>
    </row>
    <row r="33" spans="7:8" ht="15.75">
      <c r="G33" s="9"/>
      <c r="H33" s="8"/>
    </row>
    <row r="35" spans="1:5" ht="16.5" thickBot="1">
      <c r="A35" s="27"/>
      <c r="B35" s="7"/>
      <c r="C35" s="7"/>
      <c r="D35" s="7"/>
      <c r="E35" s="7"/>
    </row>
    <row r="36" spans="1:8" ht="15.95" customHeight="1">
      <c r="A36" s="88" t="s">
        <v>14</v>
      </c>
      <c r="B36" s="89"/>
      <c r="C36" s="69"/>
      <c r="D36" s="70"/>
      <c r="E36" s="70"/>
      <c r="F36" s="70"/>
      <c r="G36" s="70"/>
      <c r="H36" s="71"/>
    </row>
    <row r="37" spans="1:8" ht="16.5" thickBot="1">
      <c r="A37" s="90"/>
      <c r="B37" s="91"/>
      <c r="C37" s="75"/>
      <c r="D37" s="76"/>
      <c r="E37" s="76"/>
      <c r="F37" s="76"/>
      <c r="G37" s="76"/>
      <c r="H37" s="77"/>
    </row>
    <row r="38" spans="1:8" ht="15.95" customHeight="1">
      <c r="A38" s="88" t="s">
        <v>15</v>
      </c>
      <c r="B38" s="89"/>
      <c r="C38" s="69"/>
      <c r="D38" s="70"/>
      <c r="E38" s="70"/>
      <c r="F38" s="70"/>
      <c r="G38" s="70"/>
      <c r="H38" s="71"/>
    </row>
    <row r="39" spans="1:8" ht="15.75">
      <c r="A39" s="92"/>
      <c r="B39" s="93"/>
      <c r="C39" s="72"/>
      <c r="D39" s="73"/>
      <c r="E39" s="73"/>
      <c r="F39" s="73"/>
      <c r="G39" s="73"/>
      <c r="H39" s="74"/>
    </row>
    <row r="40" spans="1:8" ht="16.5" thickBot="1">
      <c r="A40" s="90"/>
      <c r="B40" s="91"/>
      <c r="C40" s="75"/>
      <c r="D40" s="76"/>
      <c r="E40" s="76"/>
      <c r="F40" s="76"/>
      <c r="G40" s="76"/>
      <c r="H40" s="77"/>
    </row>
    <row r="41" spans="1:8" ht="15.95" customHeight="1">
      <c r="A41" s="88" t="s">
        <v>16</v>
      </c>
      <c r="B41" s="89"/>
      <c r="C41" s="69"/>
      <c r="D41" s="70"/>
      <c r="E41" s="70"/>
      <c r="F41" s="70"/>
      <c r="G41" s="70"/>
      <c r="H41" s="71"/>
    </row>
    <row r="42" spans="1:8" ht="15.75">
      <c r="A42" s="92"/>
      <c r="B42" s="93"/>
      <c r="C42" s="72"/>
      <c r="D42" s="73"/>
      <c r="E42" s="73"/>
      <c r="F42" s="73"/>
      <c r="G42" s="73"/>
      <c r="H42" s="74"/>
    </row>
    <row r="43" spans="1:8" ht="15.75">
      <c r="A43" s="92"/>
      <c r="B43" s="93"/>
      <c r="C43" s="72"/>
      <c r="D43" s="73"/>
      <c r="E43" s="73"/>
      <c r="F43" s="73"/>
      <c r="G43" s="73"/>
      <c r="H43" s="74"/>
    </row>
    <row r="44" spans="1:8" ht="15.75">
      <c r="A44" s="92"/>
      <c r="B44" s="93"/>
      <c r="C44" s="72"/>
      <c r="D44" s="73"/>
      <c r="E44" s="73"/>
      <c r="F44" s="73"/>
      <c r="G44" s="73"/>
      <c r="H44" s="74"/>
    </row>
    <row r="45" spans="1:8" ht="15.75">
      <c r="A45" s="92"/>
      <c r="B45" s="93"/>
      <c r="C45" s="72"/>
      <c r="D45" s="73"/>
      <c r="E45" s="73"/>
      <c r="F45" s="73"/>
      <c r="G45" s="73"/>
      <c r="H45" s="74"/>
    </row>
    <row r="46" spans="1:8" ht="16.5" thickBot="1">
      <c r="A46" s="90"/>
      <c r="B46" s="91"/>
      <c r="C46" s="75"/>
      <c r="D46" s="76"/>
      <c r="E46" s="76"/>
      <c r="F46" s="76"/>
      <c r="G46" s="76"/>
      <c r="H46" s="77"/>
    </row>
  </sheetData>
  <sheetProtection algorithmName="SHA-512" hashValue="xLTzGTdGH/qKLZDWjaMuxhwEFLrdpHaBKUYbRurxhut4NTXrlPSn9ak3T1jE2jGf9deJIOxBLas0aR6JzHLrhQ==" saltValue="dunhGAhNZjEjWPv5nlWZ4Q==" spinCount="100000" sheet="1" selectLockedCells="1"/>
  <protectedRanges>
    <protectedRange sqref="C36" name="Oblast2"/>
    <protectedRange sqref="D5:D26" name="Oblast1"/>
  </protectedRanges>
  <mergeCells count="14">
    <mergeCell ref="C38:H40"/>
    <mergeCell ref="C41:H46"/>
    <mergeCell ref="A2:B3"/>
    <mergeCell ref="A1:H1"/>
    <mergeCell ref="C2:C3"/>
    <mergeCell ref="D2:D3"/>
    <mergeCell ref="E2:E3"/>
    <mergeCell ref="F2:F3"/>
    <mergeCell ref="G2:G3"/>
    <mergeCell ref="H2:H3"/>
    <mergeCell ref="A36:B37"/>
    <mergeCell ref="A38:B40"/>
    <mergeCell ref="A41:B46"/>
    <mergeCell ref="C36:H37"/>
  </mergeCells>
  <printOptions/>
  <pageMargins left="1.18" right="0.7500000000000001" top="0.5905511811023623" bottom="0.5905511811023623" header="0" footer="0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57747-FF4E-4BD1-9B9E-573070E905C0}">
  <sheetPr>
    <pageSetUpPr fitToPage="1"/>
  </sheetPr>
  <dimension ref="A1:I46"/>
  <sheetViews>
    <sheetView zoomScale="115" zoomScaleNormal="115" zoomScalePageLayoutView="125" workbookViewId="0" topLeftCell="A1">
      <selection activeCell="A1" sqref="A1:H1"/>
    </sheetView>
  </sheetViews>
  <sheetFormatPr defaultColWidth="11.00390625" defaultRowHeight="15.75"/>
  <cols>
    <col min="1" max="1" width="2.50390625" style="26" customWidth="1"/>
    <col min="2" max="2" width="42.50390625" style="0" customWidth="1"/>
    <col min="4" max="6" width="16.00390625" style="0" customWidth="1"/>
    <col min="7" max="7" width="6.00390625" style="0" customWidth="1"/>
    <col min="8" max="8" width="16.00390625" style="0" customWidth="1"/>
  </cols>
  <sheetData>
    <row r="1" spans="1:8" ht="19.5" thickBot="1">
      <c r="A1" s="81" t="s">
        <v>17</v>
      </c>
      <c r="B1" s="81"/>
      <c r="C1" s="81"/>
      <c r="D1" s="81"/>
      <c r="E1" s="81"/>
      <c r="F1" s="81"/>
      <c r="G1" s="81"/>
      <c r="H1" s="81"/>
    </row>
    <row r="2" spans="1:8" ht="15.75">
      <c r="A2" s="78" t="s">
        <v>0</v>
      </c>
      <c r="B2" s="79"/>
      <c r="C2" s="82" t="s">
        <v>1</v>
      </c>
      <c r="D2" s="84" t="s">
        <v>43</v>
      </c>
      <c r="E2" s="86" t="s">
        <v>44</v>
      </c>
      <c r="F2" s="86" t="s">
        <v>45</v>
      </c>
      <c r="G2" s="87" t="s">
        <v>46</v>
      </c>
      <c r="H2" s="86" t="s">
        <v>47</v>
      </c>
    </row>
    <row r="3" spans="1:8" ht="16.5" thickBot="1">
      <c r="A3" s="80"/>
      <c r="B3" s="80"/>
      <c r="C3" s="83"/>
      <c r="D3" s="85"/>
      <c r="E3" s="85"/>
      <c r="F3" s="85"/>
      <c r="G3" s="85"/>
      <c r="H3" s="85"/>
    </row>
    <row r="4" spans="1:8" ht="16.5" thickBot="1">
      <c r="A4" s="53" t="s">
        <v>2</v>
      </c>
      <c r="B4" s="60" t="s">
        <v>18</v>
      </c>
      <c r="C4" s="54"/>
      <c r="D4" s="55"/>
      <c r="E4" s="56"/>
      <c r="F4" s="57"/>
      <c r="G4" s="58"/>
      <c r="H4" s="59"/>
    </row>
    <row r="5" spans="1:9" ht="15.75">
      <c r="A5" s="21" t="s">
        <v>19</v>
      </c>
      <c r="B5" s="61" t="s">
        <v>20</v>
      </c>
      <c r="C5" s="17" t="s">
        <v>3</v>
      </c>
      <c r="D5" s="66">
        <f>VŠE!D5</f>
        <v>0</v>
      </c>
      <c r="E5" s="18">
        <v>200</v>
      </c>
      <c r="F5" s="16">
        <f>D5*E5</f>
        <v>0</v>
      </c>
      <c r="G5" s="28">
        <v>21</v>
      </c>
      <c r="H5" s="2">
        <f>F5*(1+G5/100)</f>
        <v>0</v>
      </c>
      <c r="I5" s="15"/>
    </row>
    <row r="6" spans="1:8" ht="15.75">
      <c r="A6" s="21" t="s">
        <v>21</v>
      </c>
      <c r="B6" s="62" t="s">
        <v>22</v>
      </c>
      <c r="C6" s="17" t="s">
        <v>5</v>
      </c>
      <c r="D6" s="66">
        <f>VŠE!$D6</f>
        <v>0</v>
      </c>
      <c r="E6" s="18">
        <v>9000</v>
      </c>
      <c r="F6" s="16">
        <f>D6*E6</f>
        <v>0</v>
      </c>
      <c r="G6" s="28">
        <v>21</v>
      </c>
      <c r="H6" s="2">
        <f>F6*(1+G6/100)</f>
        <v>0</v>
      </c>
    </row>
    <row r="7" spans="1:8" ht="15.75">
      <c r="A7" s="21" t="s">
        <v>23</v>
      </c>
      <c r="B7" s="62" t="s">
        <v>25</v>
      </c>
      <c r="C7" s="17" t="s">
        <v>7</v>
      </c>
      <c r="D7" s="66">
        <f>VŠE!$D7</f>
        <v>0</v>
      </c>
      <c r="E7" s="18">
        <v>4000</v>
      </c>
      <c r="F7" s="16">
        <f>D7*E7</f>
        <v>0</v>
      </c>
      <c r="G7" s="28">
        <v>21</v>
      </c>
      <c r="H7" s="2">
        <f>F7*(1+G7/100)</f>
        <v>0</v>
      </c>
    </row>
    <row r="8" spans="1:8" ht="16.5" thickBot="1">
      <c r="A8" s="23" t="s">
        <v>27</v>
      </c>
      <c r="B8" s="64" t="s">
        <v>26</v>
      </c>
      <c r="C8" s="37" t="s">
        <v>8</v>
      </c>
      <c r="D8" s="66">
        <f>VŠE!$D8</f>
        <v>0</v>
      </c>
      <c r="E8" s="4">
        <v>300</v>
      </c>
      <c r="F8" s="19">
        <f>D8*E8</f>
        <v>0</v>
      </c>
      <c r="G8" s="29">
        <v>21</v>
      </c>
      <c r="H8" s="20">
        <f>F8*(1+G8/100)</f>
        <v>0</v>
      </c>
    </row>
    <row r="9" spans="1:8" ht="30.75" thickBot="1">
      <c r="A9" s="68" t="s">
        <v>51</v>
      </c>
      <c r="B9" s="67" t="s">
        <v>52</v>
      </c>
      <c r="C9" s="54"/>
      <c r="D9" s="55"/>
      <c r="E9" s="56"/>
      <c r="F9" s="57"/>
      <c r="G9" s="58"/>
      <c r="H9" s="59"/>
    </row>
    <row r="10" spans="1:8" ht="16.5" thickBot="1">
      <c r="A10" s="21" t="s">
        <v>28</v>
      </c>
      <c r="B10" s="61" t="s">
        <v>55</v>
      </c>
      <c r="C10" s="17" t="s">
        <v>3</v>
      </c>
      <c r="D10" s="66">
        <f>VŠE!$D10</f>
        <v>0</v>
      </c>
      <c r="E10" s="18">
        <v>10</v>
      </c>
      <c r="F10" s="16">
        <f>D10*E10</f>
        <v>0</v>
      </c>
      <c r="G10" s="28">
        <v>21</v>
      </c>
      <c r="H10" s="2">
        <f>F10*(1+G10/100)</f>
        <v>0</v>
      </c>
    </row>
    <row r="11" spans="1:8" ht="16.5" thickBot="1">
      <c r="A11" s="53" t="s">
        <v>4</v>
      </c>
      <c r="B11" s="63" t="s">
        <v>53</v>
      </c>
      <c r="C11" s="54"/>
      <c r="D11" s="55"/>
      <c r="E11" s="56"/>
      <c r="F11" s="57"/>
      <c r="G11" s="58"/>
      <c r="H11" s="59"/>
    </row>
    <row r="12" spans="1:8" ht="15.75">
      <c r="A12" s="21" t="s">
        <v>54</v>
      </c>
      <c r="B12" s="62" t="s">
        <v>56</v>
      </c>
      <c r="C12" s="17" t="s">
        <v>3</v>
      </c>
      <c r="D12" s="66">
        <f>VŠE!$D12</f>
        <v>0</v>
      </c>
      <c r="E12" s="18">
        <v>210</v>
      </c>
      <c r="F12" s="16">
        <f>D12*E12</f>
        <v>0</v>
      </c>
      <c r="G12" s="28">
        <v>21</v>
      </c>
      <c r="H12" s="2">
        <f>F12*(1+G12/100)</f>
        <v>0</v>
      </c>
    </row>
    <row r="13" spans="1:8" ht="15.75">
      <c r="A13" s="21" t="s">
        <v>31</v>
      </c>
      <c r="B13" s="62" t="s">
        <v>29</v>
      </c>
      <c r="C13" s="17" t="s">
        <v>3</v>
      </c>
      <c r="D13" s="66">
        <f>VŠE!$D13</f>
        <v>0</v>
      </c>
      <c r="E13" s="18">
        <v>29</v>
      </c>
      <c r="F13" s="16">
        <f>D13*E13</f>
        <v>0</v>
      </c>
      <c r="G13" s="28">
        <v>21</v>
      </c>
      <c r="H13" s="2">
        <f>F13*(1+G13/100)</f>
        <v>0</v>
      </c>
    </row>
    <row r="14" spans="1:8" ht="15.75">
      <c r="A14" s="22" t="s">
        <v>32</v>
      </c>
      <c r="B14" s="62" t="s">
        <v>30</v>
      </c>
      <c r="C14" s="17" t="s">
        <v>3</v>
      </c>
      <c r="D14" s="66">
        <f>VŠE!$D14</f>
        <v>0</v>
      </c>
      <c r="E14" s="18">
        <v>10</v>
      </c>
      <c r="F14" s="16">
        <f>D14*E14</f>
        <v>0</v>
      </c>
      <c r="G14" s="28">
        <v>21</v>
      </c>
      <c r="H14" s="2">
        <f>F14*(1+G14/100)</f>
        <v>0</v>
      </c>
    </row>
    <row r="15" spans="1:8" ht="16.5" thickBot="1">
      <c r="A15" s="22" t="s">
        <v>57</v>
      </c>
      <c r="B15" s="62" t="s">
        <v>58</v>
      </c>
      <c r="C15" s="17" t="s">
        <v>3</v>
      </c>
      <c r="D15" s="66">
        <f>VŠE!$D15</f>
        <v>0</v>
      </c>
      <c r="E15" s="18">
        <v>10</v>
      </c>
      <c r="F15" s="16">
        <f>D15*E15</f>
        <v>0</v>
      </c>
      <c r="G15" s="28">
        <v>21</v>
      </c>
      <c r="H15" s="2">
        <f>F15*(1+G15/100)</f>
        <v>0</v>
      </c>
    </row>
    <row r="16" spans="1:8" ht="16.5" thickBot="1">
      <c r="A16" s="53" t="s">
        <v>6</v>
      </c>
      <c r="B16" s="63" t="s">
        <v>59</v>
      </c>
      <c r="C16" s="54"/>
      <c r="D16" s="55"/>
      <c r="E16" s="56"/>
      <c r="F16" s="57"/>
      <c r="G16" s="58"/>
      <c r="H16" s="59"/>
    </row>
    <row r="17" spans="1:8" ht="15.75">
      <c r="A17" s="21" t="s">
        <v>36</v>
      </c>
      <c r="B17" s="62" t="s">
        <v>33</v>
      </c>
      <c r="C17" s="17" t="s">
        <v>3</v>
      </c>
      <c r="D17" s="66">
        <f>VŠE!$D17</f>
        <v>0</v>
      </c>
      <c r="E17" s="18">
        <v>10</v>
      </c>
      <c r="F17" s="16">
        <f aca="true" t="shared" si="0" ref="F17:F19">D17*E17</f>
        <v>0</v>
      </c>
      <c r="G17" s="28">
        <v>21</v>
      </c>
      <c r="H17" s="2">
        <f aca="true" t="shared" si="1" ref="H17:H19">F17*(1+G17/100)</f>
        <v>0</v>
      </c>
    </row>
    <row r="18" spans="1:8" ht="15.75">
      <c r="A18" s="21" t="s">
        <v>60</v>
      </c>
      <c r="B18" s="62" t="s">
        <v>34</v>
      </c>
      <c r="C18" s="17" t="s">
        <v>3</v>
      </c>
      <c r="D18" s="66">
        <f>VŠE!$D18</f>
        <v>0</v>
      </c>
      <c r="E18" s="18">
        <v>3</v>
      </c>
      <c r="F18" s="16">
        <f t="shared" si="0"/>
        <v>0</v>
      </c>
      <c r="G18" s="28">
        <v>21</v>
      </c>
      <c r="H18" s="2">
        <f t="shared" si="1"/>
        <v>0</v>
      </c>
    </row>
    <row r="19" spans="1:8" ht="16.5" thickBot="1">
      <c r="A19" s="21" t="s">
        <v>37</v>
      </c>
      <c r="B19" s="62" t="s">
        <v>35</v>
      </c>
      <c r="C19" s="17" t="s">
        <v>3</v>
      </c>
      <c r="D19" s="66">
        <f>VŠE!$D19</f>
        <v>0</v>
      </c>
      <c r="E19" s="18">
        <v>10</v>
      </c>
      <c r="F19" s="16">
        <f t="shared" si="0"/>
        <v>0</v>
      </c>
      <c r="G19" s="28">
        <v>21</v>
      </c>
      <c r="H19" s="2">
        <f t="shared" si="1"/>
        <v>0</v>
      </c>
    </row>
    <row r="20" spans="1:8" ht="16.5" thickBot="1">
      <c r="A20" s="53" t="s">
        <v>62</v>
      </c>
      <c r="B20" s="63" t="s">
        <v>61</v>
      </c>
      <c r="C20" s="54"/>
      <c r="D20" s="55"/>
      <c r="E20" s="56"/>
      <c r="F20" s="57"/>
      <c r="G20" s="58"/>
      <c r="H20" s="59"/>
    </row>
    <row r="21" spans="1:8" ht="15.75">
      <c r="A21" s="21" t="s">
        <v>63</v>
      </c>
      <c r="B21" s="62" t="s">
        <v>38</v>
      </c>
      <c r="C21" s="17" t="s">
        <v>9</v>
      </c>
      <c r="D21" s="66">
        <f>VŠE!$D21</f>
        <v>0</v>
      </c>
      <c r="E21" s="18">
        <v>1</v>
      </c>
      <c r="F21" s="16">
        <f aca="true" t="shared" si="2" ref="F21:F26">D21*E21</f>
        <v>0</v>
      </c>
      <c r="G21" s="28">
        <v>21</v>
      </c>
      <c r="H21" s="2">
        <f aca="true" t="shared" si="3" ref="H21:H26">F21*(1+G21/100)</f>
        <v>0</v>
      </c>
    </row>
    <row r="22" spans="1:8" ht="15.75">
      <c r="A22" s="21" t="s">
        <v>64</v>
      </c>
      <c r="B22" s="62" t="s">
        <v>39</v>
      </c>
      <c r="C22" s="17" t="s">
        <v>5</v>
      </c>
      <c r="D22" s="66">
        <f>VŠE!$D22</f>
        <v>0</v>
      </c>
      <c r="E22" s="18">
        <v>10</v>
      </c>
      <c r="F22" s="16">
        <f t="shared" si="2"/>
        <v>0</v>
      </c>
      <c r="G22" s="28">
        <v>21</v>
      </c>
      <c r="H22" s="2">
        <f t="shared" si="3"/>
        <v>0</v>
      </c>
    </row>
    <row r="23" spans="1:8" ht="15.75">
      <c r="A23" s="21" t="s">
        <v>65</v>
      </c>
      <c r="B23" s="62" t="s">
        <v>40</v>
      </c>
      <c r="C23" s="17" t="s">
        <v>5</v>
      </c>
      <c r="D23" s="66">
        <f>VŠE!$D23</f>
        <v>0</v>
      </c>
      <c r="E23" s="18">
        <v>1</v>
      </c>
      <c r="F23" s="16">
        <f t="shared" si="2"/>
        <v>0</v>
      </c>
      <c r="G23" s="28">
        <v>21</v>
      </c>
      <c r="H23" s="2">
        <f t="shared" si="3"/>
        <v>0</v>
      </c>
    </row>
    <row r="24" spans="1:8" ht="15.75">
      <c r="A24" s="21" t="s">
        <v>66</v>
      </c>
      <c r="B24" s="62" t="s">
        <v>41</v>
      </c>
      <c r="C24" s="17" t="s">
        <v>5</v>
      </c>
      <c r="D24" s="66">
        <f>VŠE!$D24</f>
        <v>0</v>
      </c>
      <c r="E24" s="18">
        <v>55</v>
      </c>
      <c r="F24" s="16">
        <f t="shared" si="2"/>
        <v>0</v>
      </c>
      <c r="G24" s="28">
        <v>21</v>
      </c>
      <c r="H24" s="2">
        <f t="shared" si="3"/>
        <v>0</v>
      </c>
    </row>
    <row r="25" spans="1:8" ht="15.75" customHeight="1">
      <c r="A25" s="21" t="s">
        <v>67</v>
      </c>
      <c r="B25" s="62" t="s">
        <v>42</v>
      </c>
      <c r="C25" s="17" t="s">
        <v>10</v>
      </c>
      <c r="D25" s="66">
        <f>VŠE!$D25</f>
        <v>0</v>
      </c>
      <c r="E25" s="18">
        <v>15</v>
      </c>
      <c r="F25" s="16">
        <f t="shared" si="2"/>
        <v>0</v>
      </c>
      <c r="G25" s="28">
        <v>21</v>
      </c>
      <c r="H25" s="2">
        <f t="shared" si="3"/>
        <v>0</v>
      </c>
    </row>
    <row r="26" spans="1:8" ht="16.5" thickBot="1">
      <c r="A26" s="23" t="s">
        <v>68</v>
      </c>
      <c r="B26" s="64" t="s">
        <v>50</v>
      </c>
      <c r="C26" s="3" t="s">
        <v>9</v>
      </c>
      <c r="D26" s="66">
        <f>VŠE!$D26</f>
        <v>0</v>
      </c>
      <c r="E26" s="4">
        <v>1</v>
      </c>
      <c r="F26" s="19">
        <f t="shared" si="2"/>
        <v>0</v>
      </c>
      <c r="G26" s="29">
        <v>21</v>
      </c>
      <c r="H26" s="20">
        <f t="shared" si="3"/>
        <v>0</v>
      </c>
    </row>
    <row r="27" spans="1:8" ht="15.75">
      <c r="A27" s="39"/>
      <c r="B27" s="40" t="s">
        <v>11</v>
      </c>
      <c r="C27" s="41"/>
      <c r="D27" s="42"/>
      <c r="E27" s="41"/>
      <c r="F27" s="43">
        <f>SUM(F5:F26)</f>
        <v>0</v>
      </c>
      <c r="G27" s="44"/>
      <c r="H27" s="45"/>
    </row>
    <row r="28" spans="1:8" ht="15.75">
      <c r="A28" s="24"/>
      <c r="B28" s="10" t="s">
        <v>12</v>
      </c>
      <c r="C28" s="11"/>
      <c r="D28" s="12"/>
      <c r="E28" s="11"/>
      <c r="F28" s="11"/>
      <c r="G28" s="30"/>
      <c r="H28" s="5">
        <f>SUM(H5:H26)</f>
        <v>0</v>
      </c>
    </row>
    <row r="29" spans="1:8" ht="8.1" customHeight="1">
      <c r="A29" s="24"/>
      <c r="B29" s="13"/>
      <c r="C29" s="11"/>
      <c r="D29" s="12"/>
      <c r="E29" s="11"/>
      <c r="F29" s="11"/>
      <c r="G29" s="30"/>
      <c r="H29" s="6"/>
    </row>
    <row r="30" spans="1:8" ht="15.75">
      <c r="A30" s="24"/>
      <c r="B30" s="10" t="s">
        <v>69</v>
      </c>
      <c r="C30" s="11"/>
      <c r="D30" s="12"/>
      <c r="E30" s="11"/>
      <c r="F30" s="14">
        <f>F27*36</f>
        <v>0</v>
      </c>
      <c r="G30" s="30"/>
      <c r="H30" s="6"/>
    </row>
    <row r="31" spans="1:8" ht="16.5" thickBot="1">
      <c r="A31" s="46"/>
      <c r="B31" s="47" t="s">
        <v>70</v>
      </c>
      <c r="C31" s="48"/>
      <c r="D31" s="49"/>
      <c r="E31" s="48"/>
      <c r="F31" s="48"/>
      <c r="G31" s="50"/>
      <c r="H31" s="51">
        <f>H28*36</f>
        <v>0</v>
      </c>
    </row>
    <row r="32" spans="1:8" ht="15.75">
      <c r="A32" s="25" t="s">
        <v>13</v>
      </c>
      <c r="B32" s="31"/>
      <c r="C32" s="32"/>
      <c r="D32" s="33"/>
      <c r="E32" s="32"/>
      <c r="F32" s="34"/>
      <c r="G32" s="35"/>
      <c r="H32" s="65"/>
    </row>
    <row r="33" spans="7:8" ht="15.75">
      <c r="G33" s="9"/>
      <c r="H33" s="8"/>
    </row>
    <row r="35" spans="1:5" ht="16.5" thickBot="1">
      <c r="A35" s="27"/>
      <c r="B35" s="7"/>
      <c r="C35" s="7"/>
      <c r="D35" s="7"/>
      <c r="E35" s="7"/>
    </row>
    <row r="36" spans="1:8" ht="15.95" customHeight="1">
      <c r="A36" s="88" t="s">
        <v>14</v>
      </c>
      <c r="B36" s="89"/>
      <c r="C36" s="94">
        <f>VŠE!C36</f>
        <v>0</v>
      </c>
      <c r="D36" s="103"/>
      <c r="E36" s="103"/>
      <c r="F36" s="103"/>
      <c r="G36" s="103"/>
      <c r="H36" s="104"/>
    </row>
    <row r="37" spans="1:8" ht="16.5" thickBot="1">
      <c r="A37" s="90"/>
      <c r="B37" s="91"/>
      <c r="C37" s="105"/>
      <c r="D37" s="106"/>
      <c r="E37" s="106"/>
      <c r="F37" s="106"/>
      <c r="G37" s="106"/>
      <c r="H37" s="107"/>
    </row>
    <row r="38" spans="1:8" ht="15.95" customHeight="1">
      <c r="A38" s="88" t="s">
        <v>15</v>
      </c>
      <c r="B38" s="89"/>
      <c r="C38" s="94">
        <f>VŠE!C38</f>
        <v>0</v>
      </c>
      <c r="D38" s="103"/>
      <c r="E38" s="103"/>
      <c r="F38" s="103"/>
      <c r="G38" s="103"/>
      <c r="H38" s="104"/>
    </row>
    <row r="39" spans="1:8" ht="15.75">
      <c r="A39" s="92"/>
      <c r="B39" s="93"/>
      <c r="C39" s="108"/>
      <c r="D39" s="109"/>
      <c r="E39" s="109"/>
      <c r="F39" s="109"/>
      <c r="G39" s="109"/>
      <c r="H39" s="110"/>
    </row>
    <row r="40" spans="1:8" ht="16.5" thickBot="1">
      <c r="A40" s="90"/>
      <c r="B40" s="91"/>
      <c r="C40" s="105"/>
      <c r="D40" s="106"/>
      <c r="E40" s="106"/>
      <c r="F40" s="106"/>
      <c r="G40" s="106"/>
      <c r="H40" s="107"/>
    </row>
    <row r="41" spans="1:8" ht="15.95" customHeight="1">
      <c r="A41" s="88" t="s">
        <v>16</v>
      </c>
      <c r="B41" s="89"/>
      <c r="C41" s="94">
        <f>VŠE!C41</f>
        <v>0</v>
      </c>
      <c r="D41" s="95"/>
      <c r="E41" s="95"/>
      <c r="F41" s="95"/>
      <c r="G41" s="95"/>
      <c r="H41" s="96"/>
    </row>
    <row r="42" spans="1:8" ht="15.75">
      <c r="A42" s="92"/>
      <c r="B42" s="93"/>
      <c r="C42" s="97"/>
      <c r="D42" s="98"/>
      <c r="E42" s="98"/>
      <c r="F42" s="98"/>
      <c r="G42" s="98"/>
      <c r="H42" s="99"/>
    </row>
    <row r="43" spans="1:8" ht="15.75">
      <c r="A43" s="92"/>
      <c r="B43" s="93"/>
      <c r="C43" s="97"/>
      <c r="D43" s="98"/>
      <c r="E43" s="98"/>
      <c r="F43" s="98"/>
      <c r="G43" s="98"/>
      <c r="H43" s="99"/>
    </row>
    <row r="44" spans="1:8" ht="15.75">
      <c r="A44" s="92"/>
      <c r="B44" s="93"/>
      <c r="C44" s="97"/>
      <c r="D44" s="98"/>
      <c r="E44" s="98"/>
      <c r="F44" s="98"/>
      <c r="G44" s="98"/>
      <c r="H44" s="99"/>
    </row>
    <row r="45" spans="1:8" ht="15.75">
      <c r="A45" s="92"/>
      <c r="B45" s="93"/>
      <c r="C45" s="97"/>
      <c r="D45" s="98"/>
      <c r="E45" s="98"/>
      <c r="F45" s="98"/>
      <c r="G45" s="98"/>
      <c r="H45" s="99"/>
    </row>
    <row r="46" spans="1:8" ht="16.5" thickBot="1">
      <c r="A46" s="90"/>
      <c r="B46" s="91"/>
      <c r="C46" s="100"/>
      <c r="D46" s="101"/>
      <c r="E46" s="101"/>
      <c r="F46" s="101"/>
      <c r="G46" s="101"/>
      <c r="H46" s="102"/>
    </row>
  </sheetData>
  <sheetProtection algorithmName="SHA-512" hashValue="L3ddyYMPxk4thjHeDP7ywCSpKy6izXq6/fIDI1N9MQYJXOdSLlOsr6ll45sm9c+6ZzgCDTyfx/hy6zf7nGAJwQ==" saltValue="hUvvneh214ZGcYhNEbgTgA==" spinCount="100000" sheet="1" selectLockedCells="1"/>
  <protectedRanges>
    <protectedRange sqref="C36" name="Oblast2"/>
  </protectedRanges>
  <mergeCells count="14">
    <mergeCell ref="C41:H46"/>
    <mergeCell ref="A1:H1"/>
    <mergeCell ref="A2:B3"/>
    <mergeCell ref="C2:C3"/>
    <mergeCell ref="D2:D3"/>
    <mergeCell ref="E2:E3"/>
    <mergeCell ref="F2:F3"/>
    <mergeCell ref="G2:G3"/>
    <mergeCell ref="H2:H3"/>
    <mergeCell ref="A36:B37"/>
    <mergeCell ref="C36:H37"/>
    <mergeCell ref="A38:B40"/>
    <mergeCell ref="C38:H40"/>
    <mergeCell ref="A41:B46"/>
  </mergeCells>
  <printOptions/>
  <pageMargins left="1.18" right="0.7500000000000001" top="0.5905511811023623" bottom="0.5905511811023623" header="0" footer="0"/>
  <pageSetup fitToHeight="1" fitToWidth="1" horizontalDpi="600" verticalDpi="600" orientation="landscape" paperSize="9" scale="62" r:id="rId1"/>
  <ignoredErrors>
    <ignoredError sqref="C41 C38 C3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6F889-EA6D-447B-B42A-5E59DFB76881}">
  <sheetPr>
    <pageSetUpPr fitToPage="1"/>
  </sheetPr>
  <dimension ref="A1:I46"/>
  <sheetViews>
    <sheetView zoomScale="115" zoomScaleNormal="115" zoomScalePageLayoutView="125" workbookViewId="0" topLeftCell="A1">
      <selection activeCell="A1" sqref="A1:H1"/>
    </sheetView>
  </sheetViews>
  <sheetFormatPr defaultColWidth="11.00390625" defaultRowHeight="15.75"/>
  <cols>
    <col min="1" max="1" width="2.50390625" style="26" customWidth="1"/>
    <col min="2" max="2" width="42.50390625" style="0" customWidth="1"/>
    <col min="4" max="6" width="16.00390625" style="0" customWidth="1"/>
    <col min="7" max="7" width="6.00390625" style="0" customWidth="1"/>
    <col min="8" max="8" width="16.00390625" style="0" customWidth="1"/>
  </cols>
  <sheetData>
    <row r="1" spans="1:8" ht="19.5" thickBot="1">
      <c r="A1" s="81" t="s">
        <v>71</v>
      </c>
      <c r="B1" s="81"/>
      <c r="C1" s="81"/>
      <c r="D1" s="81"/>
      <c r="E1" s="81"/>
      <c r="F1" s="81"/>
      <c r="G1" s="81"/>
      <c r="H1" s="81"/>
    </row>
    <row r="2" spans="1:8" ht="15.75">
      <c r="A2" s="78" t="s">
        <v>0</v>
      </c>
      <c r="B2" s="79"/>
      <c r="C2" s="82" t="s">
        <v>1</v>
      </c>
      <c r="D2" s="84" t="s">
        <v>43</v>
      </c>
      <c r="E2" s="86" t="s">
        <v>44</v>
      </c>
      <c r="F2" s="86" t="s">
        <v>45</v>
      </c>
      <c r="G2" s="87" t="s">
        <v>46</v>
      </c>
      <c r="H2" s="86" t="s">
        <v>47</v>
      </c>
    </row>
    <row r="3" spans="1:8" ht="16.5" thickBot="1">
      <c r="A3" s="80"/>
      <c r="B3" s="80"/>
      <c r="C3" s="83"/>
      <c r="D3" s="85"/>
      <c r="E3" s="85"/>
      <c r="F3" s="85"/>
      <c r="G3" s="85"/>
      <c r="H3" s="85"/>
    </row>
    <row r="4" spans="1:8" ht="16.5" thickBot="1">
      <c r="A4" s="53" t="s">
        <v>2</v>
      </c>
      <c r="B4" s="60" t="s">
        <v>18</v>
      </c>
      <c r="C4" s="54"/>
      <c r="D4" s="55"/>
      <c r="E4" s="56"/>
      <c r="F4" s="57"/>
      <c r="G4" s="58"/>
      <c r="H4" s="59"/>
    </row>
    <row r="5" spans="1:9" ht="15.75">
      <c r="A5" s="21" t="s">
        <v>19</v>
      </c>
      <c r="B5" s="61" t="s">
        <v>20</v>
      </c>
      <c r="C5" s="17" t="s">
        <v>3</v>
      </c>
      <c r="D5" s="66">
        <f>VŠE!$D5</f>
        <v>0</v>
      </c>
      <c r="E5" s="18">
        <v>1</v>
      </c>
      <c r="F5" s="16">
        <f>D5*E5</f>
        <v>0</v>
      </c>
      <c r="G5" s="28">
        <v>21</v>
      </c>
      <c r="H5" s="2">
        <f>F5*(1+G5/100)</f>
        <v>0</v>
      </c>
      <c r="I5" s="15"/>
    </row>
    <row r="6" spans="1:8" ht="15.75">
      <c r="A6" s="21" t="s">
        <v>21</v>
      </c>
      <c r="B6" s="62" t="s">
        <v>22</v>
      </c>
      <c r="C6" s="17" t="s">
        <v>5</v>
      </c>
      <c r="D6" s="66">
        <f>VŠE!$D6</f>
        <v>0</v>
      </c>
      <c r="E6" s="18">
        <v>1000</v>
      </c>
      <c r="F6" s="16">
        <f>D6*E6</f>
        <v>0</v>
      </c>
      <c r="G6" s="28">
        <v>21</v>
      </c>
      <c r="H6" s="2">
        <f>F6*(1+G6/100)</f>
        <v>0</v>
      </c>
    </row>
    <row r="7" spans="1:8" ht="15.75">
      <c r="A7" s="21" t="s">
        <v>23</v>
      </c>
      <c r="B7" s="62" t="s">
        <v>25</v>
      </c>
      <c r="C7" s="17" t="s">
        <v>7</v>
      </c>
      <c r="D7" s="66">
        <f>VŠE!$D7</f>
        <v>0</v>
      </c>
      <c r="E7" s="18">
        <v>80</v>
      </c>
      <c r="F7" s="16">
        <f>D7*E7</f>
        <v>0</v>
      </c>
      <c r="G7" s="28">
        <v>21</v>
      </c>
      <c r="H7" s="2">
        <f>F7*(1+G7/100)</f>
        <v>0</v>
      </c>
    </row>
    <row r="8" spans="1:8" ht="16.5" thickBot="1">
      <c r="A8" s="23" t="s">
        <v>27</v>
      </c>
      <c r="B8" s="64" t="s">
        <v>26</v>
      </c>
      <c r="C8" s="37" t="s">
        <v>8</v>
      </c>
      <c r="D8" s="66">
        <f>VŠE!$D8</f>
        <v>0</v>
      </c>
      <c r="E8" s="4">
        <v>0</v>
      </c>
      <c r="F8" s="19">
        <f>D8*E8</f>
        <v>0</v>
      </c>
      <c r="G8" s="29">
        <v>21</v>
      </c>
      <c r="H8" s="20">
        <f>F8*(1+G8/100)</f>
        <v>0</v>
      </c>
    </row>
    <row r="9" spans="1:8" ht="30.75" thickBot="1">
      <c r="A9" s="68" t="s">
        <v>51</v>
      </c>
      <c r="B9" s="67" t="s">
        <v>52</v>
      </c>
      <c r="C9" s="54"/>
      <c r="D9" s="55"/>
      <c r="E9" s="56"/>
      <c r="F9" s="57"/>
      <c r="G9" s="58"/>
      <c r="H9" s="59"/>
    </row>
    <row r="10" spans="1:8" ht="16.5" thickBot="1">
      <c r="A10" s="21" t="s">
        <v>28</v>
      </c>
      <c r="B10" s="61" t="s">
        <v>55</v>
      </c>
      <c r="C10" s="17" t="s">
        <v>3</v>
      </c>
      <c r="D10" s="66">
        <f>VŠE!$D10</f>
        <v>0</v>
      </c>
      <c r="E10" s="18">
        <v>0</v>
      </c>
      <c r="F10" s="16">
        <f>D10*E10</f>
        <v>0</v>
      </c>
      <c r="G10" s="28">
        <v>21</v>
      </c>
      <c r="H10" s="2">
        <f>F10*(1+G10/100)</f>
        <v>0</v>
      </c>
    </row>
    <row r="11" spans="1:8" ht="16.5" thickBot="1">
      <c r="A11" s="53" t="s">
        <v>4</v>
      </c>
      <c r="B11" s="63" t="s">
        <v>53</v>
      </c>
      <c r="C11" s="54"/>
      <c r="D11" s="55"/>
      <c r="E11" s="56"/>
      <c r="F11" s="57"/>
      <c r="G11" s="58"/>
      <c r="H11" s="59"/>
    </row>
    <row r="12" spans="1:8" ht="15.75">
      <c r="A12" s="21" t="s">
        <v>54</v>
      </c>
      <c r="B12" s="62" t="s">
        <v>56</v>
      </c>
      <c r="C12" s="17" t="s">
        <v>3</v>
      </c>
      <c r="D12" s="66">
        <f>VŠE!$D12</f>
        <v>0</v>
      </c>
      <c r="E12" s="18">
        <v>26</v>
      </c>
      <c r="F12" s="16">
        <f>D12*E12</f>
        <v>0</v>
      </c>
      <c r="G12" s="28">
        <v>21</v>
      </c>
      <c r="H12" s="2">
        <f>F12*(1+G12/100)</f>
        <v>0</v>
      </c>
    </row>
    <row r="13" spans="1:8" ht="15.75">
      <c r="A13" s="21" t="s">
        <v>31</v>
      </c>
      <c r="B13" s="62" t="s">
        <v>29</v>
      </c>
      <c r="C13" s="17" t="s">
        <v>3</v>
      </c>
      <c r="D13" s="66">
        <f>VŠE!$D13</f>
        <v>0</v>
      </c>
      <c r="E13" s="18">
        <v>3</v>
      </c>
      <c r="F13" s="16">
        <f>D13*E13</f>
        <v>0</v>
      </c>
      <c r="G13" s="28">
        <v>21</v>
      </c>
      <c r="H13" s="2">
        <f>F13*(1+G13/100)</f>
        <v>0</v>
      </c>
    </row>
    <row r="14" spans="1:8" ht="15.75">
      <c r="A14" s="22" t="s">
        <v>32</v>
      </c>
      <c r="B14" s="62" t="s">
        <v>30</v>
      </c>
      <c r="C14" s="17" t="s">
        <v>3</v>
      </c>
      <c r="D14" s="66">
        <f>VŠE!$D14</f>
        <v>0</v>
      </c>
      <c r="E14" s="18">
        <v>3</v>
      </c>
      <c r="F14" s="16">
        <f>D14*E14</f>
        <v>0</v>
      </c>
      <c r="G14" s="28">
        <v>21</v>
      </c>
      <c r="H14" s="2">
        <f>F14*(1+G14/100)</f>
        <v>0</v>
      </c>
    </row>
    <row r="15" spans="1:8" ht="16.5" thickBot="1">
      <c r="A15" s="22" t="s">
        <v>57</v>
      </c>
      <c r="B15" s="62" t="s">
        <v>58</v>
      </c>
      <c r="C15" s="17" t="s">
        <v>3</v>
      </c>
      <c r="D15" s="66">
        <f>VŠE!$D15</f>
        <v>0</v>
      </c>
      <c r="E15" s="18">
        <v>0</v>
      </c>
      <c r="F15" s="16">
        <f>D15*E15</f>
        <v>0</v>
      </c>
      <c r="G15" s="28">
        <v>21</v>
      </c>
      <c r="H15" s="2">
        <f>F15*(1+G15/100)</f>
        <v>0</v>
      </c>
    </row>
    <row r="16" spans="1:8" ht="16.5" thickBot="1">
      <c r="A16" s="53" t="s">
        <v>6</v>
      </c>
      <c r="B16" s="63" t="s">
        <v>59</v>
      </c>
      <c r="C16" s="54"/>
      <c r="D16" s="55"/>
      <c r="E16" s="56"/>
      <c r="F16" s="57"/>
      <c r="G16" s="58"/>
      <c r="H16" s="59"/>
    </row>
    <row r="17" spans="1:8" ht="15.75">
      <c r="A17" s="21" t="s">
        <v>36</v>
      </c>
      <c r="B17" s="62" t="s">
        <v>33</v>
      </c>
      <c r="C17" s="17" t="s">
        <v>3</v>
      </c>
      <c r="D17" s="66">
        <f>VŠE!$D17</f>
        <v>0</v>
      </c>
      <c r="E17" s="18">
        <v>1</v>
      </c>
      <c r="F17" s="16">
        <f aca="true" t="shared" si="0" ref="F17:F19">D17*E17</f>
        <v>0</v>
      </c>
      <c r="G17" s="28">
        <v>21</v>
      </c>
      <c r="H17" s="2">
        <f aca="true" t="shared" si="1" ref="H17:H19">F17*(1+G17/100)</f>
        <v>0</v>
      </c>
    </row>
    <row r="18" spans="1:8" ht="15.75">
      <c r="A18" s="21" t="s">
        <v>60</v>
      </c>
      <c r="B18" s="62" t="s">
        <v>34</v>
      </c>
      <c r="C18" s="17" t="s">
        <v>3</v>
      </c>
      <c r="D18" s="66">
        <f>VŠE!$D18</f>
        <v>0</v>
      </c>
      <c r="E18" s="18">
        <v>0</v>
      </c>
      <c r="F18" s="16">
        <f t="shared" si="0"/>
        <v>0</v>
      </c>
      <c r="G18" s="28">
        <v>21</v>
      </c>
      <c r="H18" s="2">
        <f t="shared" si="1"/>
        <v>0</v>
      </c>
    </row>
    <row r="19" spans="1:8" ht="16.5" thickBot="1">
      <c r="A19" s="21" t="s">
        <v>37</v>
      </c>
      <c r="B19" s="62" t="s">
        <v>35</v>
      </c>
      <c r="C19" s="17" t="s">
        <v>3</v>
      </c>
      <c r="D19" s="66">
        <f>VŠE!$D19</f>
        <v>0</v>
      </c>
      <c r="E19" s="18">
        <v>0</v>
      </c>
      <c r="F19" s="16">
        <f t="shared" si="0"/>
        <v>0</v>
      </c>
      <c r="G19" s="28">
        <v>21</v>
      </c>
      <c r="H19" s="2">
        <f t="shared" si="1"/>
        <v>0</v>
      </c>
    </row>
    <row r="20" spans="1:8" ht="16.5" thickBot="1">
      <c r="A20" s="53" t="s">
        <v>62</v>
      </c>
      <c r="B20" s="63" t="s">
        <v>61</v>
      </c>
      <c r="C20" s="54"/>
      <c r="D20" s="55"/>
      <c r="E20" s="56"/>
      <c r="F20" s="57"/>
      <c r="G20" s="58"/>
      <c r="H20" s="59"/>
    </row>
    <row r="21" spans="1:8" ht="15.75">
      <c r="A21" s="21" t="s">
        <v>63</v>
      </c>
      <c r="B21" s="62" t="s">
        <v>38</v>
      </c>
      <c r="C21" s="17" t="s">
        <v>9</v>
      </c>
      <c r="D21" s="66">
        <f>VŠE!$D21</f>
        <v>0</v>
      </c>
      <c r="E21" s="18">
        <v>0</v>
      </c>
      <c r="F21" s="16">
        <f aca="true" t="shared" si="2" ref="F21:F26">D21*E21</f>
        <v>0</v>
      </c>
      <c r="G21" s="28">
        <v>21</v>
      </c>
      <c r="H21" s="2">
        <f aca="true" t="shared" si="3" ref="H21:H26">F21*(1+G21/100)</f>
        <v>0</v>
      </c>
    </row>
    <row r="22" spans="1:8" ht="15.75">
      <c r="A22" s="21" t="s">
        <v>64</v>
      </c>
      <c r="B22" s="62" t="s">
        <v>39</v>
      </c>
      <c r="C22" s="17" t="s">
        <v>5</v>
      </c>
      <c r="D22" s="66">
        <f>VŠE!$D22</f>
        <v>0</v>
      </c>
      <c r="E22" s="18">
        <v>0</v>
      </c>
      <c r="F22" s="16">
        <f t="shared" si="2"/>
        <v>0</v>
      </c>
      <c r="G22" s="28">
        <v>21</v>
      </c>
      <c r="H22" s="2">
        <f t="shared" si="3"/>
        <v>0</v>
      </c>
    </row>
    <row r="23" spans="1:8" ht="15.75">
      <c r="A23" s="21" t="s">
        <v>65</v>
      </c>
      <c r="B23" s="62" t="s">
        <v>40</v>
      </c>
      <c r="C23" s="17" t="s">
        <v>5</v>
      </c>
      <c r="D23" s="66">
        <f>VŠE!$D23</f>
        <v>0</v>
      </c>
      <c r="E23" s="18">
        <v>0</v>
      </c>
      <c r="F23" s="16">
        <f t="shared" si="2"/>
        <v>0</v>
      </c>
      <c r="G23" s="28">
        <v>21</v>
      </c>
      <c r="H23" s="2">
        <f t="shared" si="3"/>
        <v>0</v>
      </c>
    </row>
    <row r="24" spans="1:8" ht="15.75">
      <c r="A24" s="21" t="s">
        <v>66</v>
      </c>
      <c r="B24" s="62" t="s">
        <v>41</v>
      </c>
      <c r="C24" s="17" t="s">
        <v>5</v>
      </c>
      <c r="D24" s="66">
        <f>VŠE!$D24</f>
        <v>0</v>
      </c>
      <c r="E24" s="18">
        <v>0</v>
      </c>
      <c r="F24" s="16">
        <f t="shared" si="2"/>
        <v>0</v>
      </c>
      <c r="G24" s="28">
        <v>21</v>
      </c>
      <c r="H24" s="2">
        <f t="shared" si="3"/>
        <v>0</v>
      </c>
    </row>
    <row r="25" spans="1:8" ht="15.75" customHeight="1">
      <c r="A25" s="21" t="s">
        <v>67</v>
      </c>
      <c r="B25" s="62" t="s">
        <v>42</v>
      </c>
      <c r="C25" s="17" t="s">
        <v>10</v>
      </c>
      <c r="D25" s="66">
        <f>VŠE!$D25</f>
        <v>0</v>
      </c>
      <c r="E25" s="18">
        <v>0</v>
      </c>
      <c r="F25" s="16">
        <f t="shared" si="2"/>
        <v>0</v>
      </c>
      <c r="G25" s="28">
        <v>21</v>
      </c>
      <c r="H25" s="2">
        <f t="shared" si="3"/>
        <v>0</v>
      </c>
    </row>
    <row r="26" spans="1:8" ht="16.5" thickBot="1">
      <c r="A26" s="23" t="s">
        <v>68</v>
      </c>
      <c r="B26" s="64" t="s">
        <v>50</v>
      </c>
      <c r="C26" s="3" t="s">
        <v>9</v>
      </c>
      <c r="D26" s="66">
        <f>VŠE!$D26</f>
        <v>0</v>
      </c>
      <c r="E26" s="4">
        <v>0</v>
      </c>
      <c r="F26" s="19">
        <f t="shared" si="2"/>
        <v>0</v>
      </c>
      <c r="G26" s="29">
        <v>21</v>
      </c>
      <c r="H26" s="20">
        <f t="shared" si="3"/>
        <v>0</v>
      </c>
    </row>
    <row r="27" spans="1:8" ht="15.75">
      <c r="A27" s="39"/>
      <c r="B27" s="40" t="s">
        <v>11</v>
      </c>
      <c r="C27" s="41"/>
      <c r="D27" s="42"/>
      <c r="E27" s="41"/>
      <c r="F27" s="43">
        <f>SUM(F5:F26)</f>
        <v>0</v>
      </c>
      <c r="G27" s="44"/>
      <c r="H27" s="45"/>
    </row>
    <row r="28" spans="1:8" ht="15.75">
      <c r="A28" s="24"/>
      <c r="B28" s="10" t="s">
        <v>12</v>
      </c>
      <c r="C28" s="11"/>
      <c r="D28" s="12"/>
      <c r="E28" s="11"/>
      <c r="F28" s="11"/>
      <c r="G28" s="30"/>
      <c r="H28" s="5">
        <f>SUM(H5:H26)</f>
        <v>0</v>
      </c>
    </row>
    <row r="29" spans="1:8" ht="8.1" customHeight="1">
      <c r="A29" s="24"/>
      <c r="B29" s="13"/>
      <c r="C29" s="11"/>
      <c r="D29" s="12"/>
      <c r="E29" s="11"/>
      <c r="F29" s="11"/>
      <c r="G29" s="30"/>
      <c r="H29" s="6"/>
    </row>
    <row r="30" spans="1:8" ht="15.75">
      <c r="A30" s="24"/>
      <c r="B30" s="10" t="s">
        <v>69</v>
      </c>
      <c r="C30" s="11"/>
      <c r="D30" s="12"/>
      <c r="E30" s="11"/>
      <c r="F30" s="14">
        <f>F27*36</f>
        <v>0</v>
      </c>
      <c r="G30" s="30"/>
      <c r="H30" s="6"/>
    </row>
    <row r="31" spans="1:8" ht="16.5" thickBot="1">
      <c r="A31" s="46"/>
      <c r="B31" s="47" t="s">
        <v>70</v>
      </c>
      <c r="C31" s="48"/>
      <c r="D31" s="49"/>
      <c r="E31" s="48"/>
      <c r="F31" s="48"/>
      <c r="G31" s="50"/>
      <c r="H31" s="51">
        <f>H28*36</f>
        <v>0</v>
      </c>
    </row>
    <row r="32" spans="1:8" ht="15.75">
      <c r="A32" s="25" t="s">
        <v>13</v>
      </c>
      <c r="B32" s="31"/>
      <c r="C32" s="32"/>
      <c r="D32" s="33"/>
      <c r="E32" s="32"/>
      <c r="F32" s="34"/>
      <c r="G32" s="35"/>
      <c r="H32" s="65"/>
    </row>
    <row r="33" spans="7:8" ht="15.75">
      <c r="G33" s="9"/>
      <c r="H33" s="8"/>
    </row>
    <row r="35" spans="1:5" ht="16.5" thickBot="1">
      <c r="A35" s="27"/>
      <c r="B35" s="7"/>
      <c r="C35" s="7"/>
      <c r="D35" s="7"/>
      <c r="E35" s="7"/>
    </row>
    <row r="36" spans="1:8" ht="15.95" customHeight="1">
      <c r="A36" s="88" t="s">
        <v>14</v>
      </c>
      <c r="B36" s="89"/>
      <c r="C36" s="94">
        <f>VŠE!C36</f>
        <v>0</v>
      </c>
      <c r="D36" s="103"/>
      <c r="E36" s="103"/>
      <c r="F36" s="103"/>
      <c r="G36" s="103"/>
      <c r="H36" s="104"/>
    </row>
    <row r="37" spans="1:8" ht="16.5" thickBot="1">
      <c r="A37" s="90"/>
      <c r="B37" s="91"/>
      <c r="C37" s="105"/>
      <c r="D37" s="106"/>
      <c r="E37" s="106"/>
      <c r="F37" s="106"/>
      <c r="G37" s="106"/>
      <c r="H37" s="107"/>
    </row>
    <row r="38" spans="1:8" ht="15.95" customHeight="1">
      <c r="A38" s="88" t="s">
        <v>15</v>
      </c>
      <c r="B38" s="89"/>
      <c r="C38" s="94">
        <f>VŠE!C38</f>
        <v>0</v>
      </c>
      <c r="D38" s="103"/>
      <c r="E38" s="103"/>
      <c r="F38" s="103"/>
      <c r="G38" s="103"/>
      <c r="H38" s="104"/>
    </row>
    <row r="39" spans="1:8" ht="15.75">
      <c r="A39" s="92"/>
      <c r="B39" s="93"/>
      <c r="C39" s="108"/>
      <c r="D39" s="109"/>
      <c r="E39" s="109"/>
      <c r="F39" s="109"/>
      <c r="G39" s="109"/>
      <c r="H39" s="110"/>
    </row>
    <row r="40" spans="1:8" ht="16.5" thickBot="1">
      <c r="A40" s="90"/>
      <c r="B40" s="91"/>
      <c r="C40" s="105"/>
      <c r="D40" s="106"/>
      <c r="E40" s="106"/>
      <c r="F40" s="106"/>
      <c r="G40" s="106"/>
      <c r="H40" s="107"/>
    </row>
    <row r="41" spans="1:8" ht="15.95" customHeight="1">
      <c r="A41" s="88" t="s">
        <v>16</v>
      </c>
      <c r="B41" s="89"/>
      <c r="C41" s="94">
        <f>VŠE!C41</f>
        <v>0</v>
      </c>
      <c r="D41" s="95"/>
      <c r="E41" s="95"/>
      <c r="F41" s="95"/>
      <c r="G41" s="95"/>
      <c r="H41" s="96"/>
    </row>
    <row r="42" spans="1:8" ht="15.75">
      <c r="A42" s="92"/>
      <c r="B42" s="93"/>
      <c r="C42" s="97"/>
      <c r="D42" s="98"/>
      <c r="E42" s="98"/>
      <c r="F42" s="98"/>
      <c r="G42" s="98"/>
      <c r="H42" s="99"/>
    </row>
    <row r="43" spans="1:8" ht="15.75">
      <c r="A43" s="92"/>
      <c r="B43" s="93"/>
      <c r="C43" s="97"/>
      <c r="D43" s="98"/>
      <c r="E43" s="98"/>
      <c r="F43" s="98"/>
      <c r="G43" s="98"/>
      <c r="H43" s="99"/>
    </row>
    <row r="44" spans="1:8" ht="15.75">
      <c r="A44" s="92"/>
      <c r="B44" s="93"/>
      <c r="C44" s="97"/>
      <c r="D44" s="98"/>
      <c r="E44" s="98"/>
      <c r="F44" s="98"/>
      <c r="G44" s="98"/>
      <c r="H44" s="99"/>
    </row>
    <row r="45" spans="1:8" ht="15.75">
      <c r="A45" s="92"/>
      <c r="B45" s="93"/>
      <c r="C45" s="97"/>
      <c r="D45" s="98"/>
      <c r="E45" s="98"/>
      <c r="F45" s="98"/>
      <c r="G45" s="98"/>
      <c r="H45" s="99"/>
    </row>
    <row r="46" spans="1:8" ht="16.5" thickBot="1">
      <c r="A46" s="90"/>
      <c r="B46" s="91"/>
      <c r="C46" s="100"/>
      <c r="D46" s="101"/>
      <c r="E46" s="101"/>
      <c r="F46" s="101"/>
      <c r="G46" s="101"/>
      <c r="H46" s="102"/>
    </row>
  </sheetData>
  <sheetProtection algorithmName="SHA-512" hashValue="eik9WqbBiW/oEFDZuAnLUHDiYyy0dTCaVRx8kHfrAmIYT4vZf/wHvtMW6JVVBP+eAju0mNeYxZI8RYPJ7OmWMA==" saltValue="AXApQSNrjqM04git0H4i6Q==" spinCount="100000" sheet="1" selectLockedCells="1"/>
  <protectedRanges>
    <protectedRange sqref="C36" name="Oblast2_1"/>
  </protectedRanges>
  <mergeCells count="14">
    <mergeCell ref="C41:H46"/>
    <mergeCell ref="A1:H1"/>
    <mergeCell ref="A2:B3"/>
    <mergeCell ref="C2:C3"/>
    <mergeCell ref="D2:D3"/>
    <mergeCell ref="E2:E3"/>
    <mergeCell ref="F2:F3"/>
    <mergeCell ref="G2:G3"/>
    <mergeCell ref="H2:H3"/>
    <mergeCell ref="A36:B37"/>
    <mergeCell ref="C36:H37"/>
    <mergeCell ref="A38:B40"/>
    <mergeCell ref="C38:H40"/>
    <mergeCell ref="A41:B46"/>
  </mergeCells>
  <printOptions/>
  <pageMargins left="1.18" right="0.7500000000000001" top="0.5905511811023623" bottom="0.5905511811023623" header="0" footer="0"/>
  <pageSetup fitToHeight="1" fitToWidth="1" horizontalDpi="600" verticalDpi="600" orientation="landscape" paperSize="9" scale="62" r:id="rId1"/>
  <ignoredErrors>
    <ignoredError sqref="C41 C36 C3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B211B-42DE-4775-8319-E5B2743D7EA7}">
  <sheetPr>
    <pageSetUpPr fitToPage="1"/>
  </sheetPr>
  <dimension ref="A1:I46"/>
  <sheetViews>
    <sheetView zoomScale="115" zoomScaleNormal="115" zoomScalePageLayoutView="125" workbookViewId="0" topLeftCell="A1">
      <selection activeCell="A1" sqref="A1:H1"/>
    </sheetView>
  </sheetViews>
  <sheetFormatPr defaultColWidth="11.00390625" defaultRowHeight="15.75"/>
  <cols>
    <col min="1" max="1" width="2.50390625" style="26" customWidth="1"/>
    <col min="2" max="2" width="42.50390625" style="0" customWidth="1"/>
    <col min="4" max="6" width="16.00390625" style="0" customWidth="1"/>
    <col min="7" max="7" width="6.00390625" style="0" customWidth="1"/>
    <col min="8" max="8" width="16.00390625" style="0" customWidth="1"/>
  </cols>
  <sheetData>
    <row r="1" spans="1:8" ht="19.5" thickBot="1">
      <c r="A1" s="81" t="s">
        <v>48</v>
      </c>
      <c r="B1" s="81"/>
      <c r="C1" s="81"/>
      <c r="D1" s="81"/>
      <c r="E1" s="81"/>
      <c r="F1" s="81"/>
      <c r="G1" s="81"/>
      <c r="H1" s="81"/>
    </row>
    <row r="2" spans="1:8" ht="15.75">
      <c r="A2" s="78" t="s">
        <v>0</v>
      </c>
      <c r="B2" s="79"/>
      <c r="C2" s="82" t="s">
        <v>1</v>
      </c>
      <c r="D2" s="84" t="s">
        <v>43</v>
      </c>
      <c r="E2" s="86" t="s">
        <v>44</v>
      </c>
      <c r="F2" s="86" t="s">
        <v>45</v>
      </c>
      <c r="G2" s="87" t="s">
        <v>46</v>
      </c>
      <c r="H2" s="86" t="s">
        <v>47</v>
      </c>
    </row>
    <row r="3" spans="1:8" ht="16.5" thickBot="1">
      <c r="A3" s="80"/>
      <c r="B3" s="80"/>
      <c r="C3" s="83"/>
      <c r="D3" s="85"/>
      <c r="E3" s="85"/>
      <c r="F3" s="85"/>
      <c r="G3" s="85"/>
      <c r="H3" s="85"/>
    </row>
    <row r="4" spans="1:8" ht="16.5" thickBot="1">
      <c r="A4" s="53" t="s">
        <v>2</v>
      </c>
      <c r="B4" s="60" t="s">
        <v>18</v>
      </c>
      <c r="C4" s="54"/>
      <c r="D4" s="55"/>
      <c r="E4" s="56"/>
      <c r="F4" s="57"/>
      <c r="G4" s="58"/>
      <c r="H4" s="59"/>
    </row>
    <row r="5" spans="1:9" ht="15.75">
      <c r="A5" s="21" t="s">
        <v>19</v>
      </c>
      <c r="B5" s="61" t="s">
        <v>20</v>
      </c>
      <c r="C5" s="17" t="s">
        <v>3</v>
      </c>
      <c r="D5" s="66">
        <f>VŠE!$D5</f>
        <v>0</v>
      </c>
      <c r="E5" s="18">
        <v>9</v>
      </c>
      <c r="F5" s="16">
        <f>D5*E5</f>
        <v>0</v>
      </c>
      <c r="G5" s="28">
        <v>21</v>
      </c>
      <c r="H5" s="2">
        <f>F5*(1+G5/100)</f>
        <v>0</v>
      </c>
      <c r="I5" s="15"/>
    </row>
    <row r="6" spans="1:8" ht="15.75">
      <c r="A6" s="21" t="s">
        <v>21</v>
      </c>
      <c r="B6" s="62" t="s">
        <v>22</v>
      </c>
      <c r="C6" s="17" t="s">
        <v>5</v>
      </c>
      <c r="D6" s="66">
        <f>VŠE!$D6</f>
        <v>0</v>
      </c>
      <c r="E6" s="18">
        <v>300</v>
      </c>
      <c r="F6" s="16">
        <f>D6*E6</f>
        <v>0</v>
      </c>
      <c r="G6" s="28">
        <v>21</v>
      </c>
      <c r="H6" s="2">
        <f>F6*(1+G6/100)</f>
        <v>0</v>
      </c>
    </row>
    <row r="7" spans="1:8" ht="15.75">
      <c r="A7" s="21" t="s">
        <v>23</v>
      </c>
      <c r="B7" s="62" t="s">
        <v>25</v>
      </c>
      <c r="C7" s="17" t="s">
        <v>7</v>
      </c>
      <c r="D7" s="66">
        <f>VŠE!$D7</f>
        <v>0</v>
      </c>
      <c r="E7" s="18">
        <v>25</v>
      </c>
      <c r="F7" s="16">
        <f>D7*E7</f>
        <v>0</v>
      </c>
      <c r="G7" s="28">
        <v>21</v>
      </c>
      <c r="H7" s="2">
        <f>F7*(1+G7/100)</f>
        <v>0</v>
      </c>
    </row>
    <row r="8" spans="1:8" ht="16.5" thickBot="1">
      <c r="A8" s="23" t="s">
        <v>27</v>
      </c>
      <c r="B8" s="64" t="s">
        <v>26</v>
      </c>
      <c r="C8" s="37" t="s">
        <v>8</v>
      </c>
      <c r="D8" s="66">
        <f>VŠE!$D8</f>
        <v>0</v>
      </c>
      <c r="E8" s="4">
        <v>0</v>
      </c>
      <c r="F8" s="19">
        <f>D8*E8</f>
        <v>0</v>
      </c>
      <c r="G8" s="29">
        <v>21</v>
      </c>
      <c r="H8" s="20">
        <f>F8*(1+G8/100)</f>
        <v>0</v>
      </c>
    </row>
    <row r="9" spans="1:8" ht="30.75" thickBot="1">
      <c r="A9" s="68" t="s">
        <v>51</v>
      </c>
      <c r="B9" s="67" t="s">
        <v>52</v>
      </c>
      <c r="C9" s="54"/>
      <c r="D9" s="55"/>
      <c r="E9" s="56"/>
      <c r="F9" s="57"/>
      <c r="G9" s="58"/>
      <c r="H9" s="59"/>
    </row>
    <row r="10" spans="1:8" ht="16.5" thickBot="1">
      <c r="A10" s="21" t="s">
        <v>28</v>
      </c>
      <c r="B10" s="61" t="s">
        <v>55</v>
      </c>
      <c r="C10" s="17" t="s">
        <v>3</v>
      </c>
      <c r="D10" s="66">
        <f>VŠE!$D10</f>
        <v>0</v>
      </c>
      <c r="E10" s="18">
        <v>0</v>
      </c>
      <c r="F10" s="16">
        <f>D10*E10</f>
        <v>0</v>
      </c>
      <c r="G10" s="28">
        <v>21</v>
      </c>
      <c r="H10" s="2">
        <f>F10*(1+G10/100)</f>
        <v>0</v>
      </c>
    </row>
    <row r="11" spans="1:8" ht="16.5" thickBot="1">
      <c r="A11" s="53" t="s">
        <v>4</v>
      </c>
      <c r="B11" s="63" t="s">
        <v>53</v>
      </c>
      <c r="C11" s="54"/>
      <c r="D11" s="55"/>
      <c r="E11" s="56"/>
      <c r="F11" s="57"/>
      <c r="G11" s="58"/>
      <c r="H11" s="59"/>
    </row>
    <row r="12" spans="1:8" ht="15.75">
      <c r="A12" s="21" t="s">
        <v>54</v>
      </c>
      <c r="B12" s="62" t="s">
        <v>56</v>
      </c>
      <c r="C12" s="17" t="s">
        <v>3</v>
      </c>
      <c r="D12" s="66">
        <f>VŠE!$D12</f>
        <v>0</v>
      </c>
      <c r="E12" s="18">
        <v>0</v>
      </c>
      <c r="F12" s="16">
        <f>D12*E12</f>
        <v>0</v>
      </c>
      <c r="G12" s="28">
        <v>21</v>
      </c>
      <c r="H12" s="2">
        <f>F12*(1+G12/100)</f>
        <v>0</v>
      </c>
    </row>
    <row r="13" spans="1:8" ht="15.75">
      <c r="A13" s="21" t="s">
        <v>31</v>
      </c>
      <c r="B13" s="62" t="s">
        <v>29</v>
      </c>
      <c r="C13" s="17" t="s">
        <v>3</v>
      </c>
      <c r="D13" s="66">
        <f>VŠE!$D13</f>
        <v>0</v>
      </c>
      <c r="E13" s="18">
        <v>1</v>
      </c>
      <c r="F13" s="16">
        <f>D13*E13</f>
        <v>0</v>
      </c>
      <c r="G13" s="28">
        <v>21</v>
      </c>
      <c r="H13" s="2">
        <f>F13*(1+G13/100)</f>
        <v>0</v>
      </c>
    </row>
    <row r="14" spans="1:8" ht="15.75">
      <c r="A14" s="22" t="s">
        <v>32</v>
      </c>
      <c r="B14" s="62" t="s">
        <v>30</v>
      </c>
      <c r="C14" s="17" t="s">
        <v>3</v>
      </c>
      <c r="D14" s="66">
        <f>VŠE!$D14</f>
        <v>0</v>
      </c>
      <c r="E14" s="18">
        <v>0</v>
      </c>
      <c r="F14" s="16">
        <f>D14*E14</f>
        <v>0</v>
      </c>
      <c r="G14" s="28">
        <v>21</v>
      </c>
      <c r="H14" s="2">
        <f>F14*(1+G14/100)</f>
        <v>0</v>
      </c>
    </row>
    <row r="15" spans="1:8" ht="16.5" thickBot="1">
      <c r="A15" s="22" t="s">
        <v>57</v>
      </c>
      <c r="B15" s="62" t="s">
        <v>58</v>
      </c>
      <c r="C15" s="17" t="s">
        <v>3</v>
      </c>
      <c r="D15" s="66">
        <f>VŠE!$D15</f>
        <v>0</v>
      </c>
      <c r="E15" s="18">
        <v>0</v>
      </c>
      <c r="F15" s="16">
        <f>D15*E15</f>
        <v>0</v>
      </c>
      <c r="G15" s="28">
        <v>21</v>
      </c>
      <c r="H15" s="2">
        <f>F15*(1+G15/100)</f>
        <v>0</v>
      </c>
    </row>
    <row r="16" spans="1:8" ht="16.5" thickBot="1">
      <c r="A16" s="53" t="s">
        <v>6</v>
      </c>
      <c r="B16" s="63" t="s">
        <v>59</v>
      </c>
      <c r="C16" s="54"/>
      <c r="D16" s="55"/>
      <c r="E16" s="56"/>
      <c r="F16" s="57"/>
      <c r="G16" s="58"/>
      <c r="H16" s="59"/>
    </row>
    <row r="17" spans="1:8" ht="15.75">
      <c r="A17" s="21" t="s">
        <v>36</v>
      </c>
      <c r="B17" s="62" t="s">
        <v>33</v>
      </c>
      <c r="C17" s="17" t="s">
        <v>3</v>
      </c>
      <c r="D17" s="66">
        <f>VŠE!$D17</f>
        <v>0</v>
      </c>
      <c r="E17" s="18">
        <v>0</v>
      </c>
      <c r="F17" s="16">
        <f aca="true" t="shared" si="0" ref="F17:F19">D17*E17</f>
        <v>0</v>
      </c>
      <c r="G17" s="28">
        <v>21</v>
      </c>
      <c r="H17" s="2">
        <f aca="true" t="shared" si="1" ref="H17:H19">F17*(1+G17/100)</f>
        <v>0</v>
      </c>
    </row>
    <row r="18" spans="1:8" ht="15.75">
      <c r="A18" s="21" t="s">
        <v>60</v>
      </c>
      <c r="B18" s="62" t="s">
        <v>34</v>
      </c>
      <c r="C18" s="17" t="s">
        <v>3</v>
      </c>
      <c r="D18" s="66">
        <f>VŠE!$D18</f>
        <v>0</v>
      </c>
      <c r="E18" s="18">
        <v>0</v>
      </c>
      <c r="F18" s="16">
        <f t="shared" si="0"/>
        <v>0</v>
      </c>
      <c r="G18" s="28">
        <v>21</v>
      </c>
      <c r="H18" s="2">
        <f t="shared" si="1"/>
        <v>0</v>
      </c>
    </row>
    <row r="19" spans="1:8" ht="16.5" thickBot="1">
      <c r="A19" s="21" t="s">
        <v>37</v>
      </c>
      <c r="B19" s="62" t="s">
        <v>35</v>
      </c>
      <c r="C19" s="17" t="s">
        <v>3</v>
      </c>
      <c r="D19" s="66">
        <f>VŠE!$D19</f>
        <v>0</v>
      </c>
      <c r="E19" s="18">
        <v>0</v>
      </c>
      <c r="F19" s="16">
        <f t="shared" si="0"/>
        <v>0</v>
      </c>
      <c r="G19" s="28">
        <v>21</v>
      </c>
      <c r="H19" s="2">
        <f t="shared" si="1"/>
        <v>0</v>
      </c>
    </row>
    <row r="20" spans="1:8" ht="16.5" thickBot="1">
      <c r="A20" s="53" t="s">
        <v>62</v>
      </c>
      <c r="B20" s="63" t="s">
        <v>61</v>
      </c>
      <c r="C20" s="54"/>
      <c r="D20" s="55"/>
      <c r="E20" s="56"/>
      <c r="F20" s="57"/>
      <c r="G20" s="58"/>
      <c r="H20" s="59"/>
    </row>
    <row r="21" spans="1:8" ht="15.75">
      <c r="A21" s="21" t="s">
        <v>63</v>
      </c>
      <c r="B21" s="62" t="s">
        <v>38</v>
      </c>
      <c r="C21" s="17" t="s">
        <v>9</v>
      </c>
      <c r="D21" s="66">
        <f>VŠE!$D21</f>
        <v>0</v>
      </c>
      <c r="E21" s="18">
        <v>0</v>
      </c>
      <c r="F21" s="16">
        <f aca="true" t="shared" si="2" ref="F21:F26">D21*E21</f>
        <v>0</v>
      </c>
      <c r="G21" s="28">
        <v>21</v>
      </c>
      <c r="H21" s="2">
        <f aca="true" t="shared" si="3" ref="H21:H26">F21*(1+G21/100)</f>
        <v>0</v>
      </c>
    </row>
    <row r="22" spans="1:8" ht="15.75">
      <c r="A22" s="21" t="s">
        <v>64</v>
      </c>
      <c r="B22" s="62" t="s">
        <v>39</v>
      </c>
      <c r="C22" s="17" t="s">
        <v>5</v>
      </c>
      <c r="D22" s="66">
        <f>VŠE!$D22</f>
        <v>0</v>
      </c>
      <c r="E22" s="18">
        <v>0</v>
      </c>
      <c r="F22" s="16">
        <f t="shared" si="2"/>
        <v>0</v>
      </c>
      <c r="G22" s="28">
        <v>21</v>
      </c>
      <c r="H22" s="2">
        <f t="shared" si="3"/>
        <v>0</v>
      </c>
    </row>
    <row r="23" spans="1:8" ht="15.75">
      <c r="A23" s="21" t="s">
        <v>65</v>
      </c>
      <c r="B23" s="62" t="s">
        <v>40</v>
      </c>
      <c r="C23" s="17" t="s">
        <v>5</v>
      </c>
      <c r="D23" s="66">
        <f>VŠE!$D23</f>
        <v>0</v>
      </c>
      <c r="E23" s="18">
        <v>0</v>
      </c>
      <c r="F23" s="16">
        <f t="shared" si="2"/>
        <v>0</v>
      </c>
      <c r="G23" s="28">
        <v>21</v>
      </c>
      <c r="H23" s="2">
        <f t="shared" si="3"/>
        <v>0</v>
      </c>
    </row>
    <row r="24" spans="1:8" ht="15.75">
      <c r="A24" s="21" t="s">
        <v>66</v>
      </c>
      <c r="B24" s="62" t="s">
        <v>41</v>
      </c>
      <c r="C24" s="17" t="s">
        <v>5</v>
      </c>
      <c r="D24" s="66">
        <f>VŠE!$D24</f>
        <v>0</v>
      </c>
      <c r="E24" s="18">
        <v>0</v>
      </c>
      <c r="F24" s="16">
        <f t="shared" si="2"/>
        <v>0</v>
      </c>
      <c r="G24" s="28">
        <v>21</v>
      </c>
      <c r="H24" s="2">
        <f t="shared" si="3"/>
        <v>0</v>
      </c>
    </row>
    <row r="25" spans="1:8" ht="15.75" customHeight="1">
      <c r="A25" s="21" t="s">
        <v>67</v>
      </c>
      <c r="B25" s="62" t="s">
        <v>42</v>
      </c>
      <c r="C25" s="17" t="s">
        <v>10</v>
      </c>
      <c r="D25" s="66">
        <f>VŠE!$D25</f>
        <v>0</v>
      </c>
      <c r="E25" s="18">
        <v>0</v>
      </c>
      <c r="F25" s="16">
        <f t="shared" si="2"/>
        <v>0</v>
      </c>
      <c r="G25" s="28">
        <v>21</v>
      </c>
      <c r="H25" s="2">
        <f t="shared" si="3"/>
        <v>0</v>
      </c>
    </row>
    <row r="26" spans="1:8" ht="16.5" thickBot="1">
      <c r="A26" s="23" t="s">
        <v>68</v>
      </c>
      <c r="B26" s="64" t="s">
        <v>50</v>
      </c>
      <c r="C26" s="3" t="s">
        <v>9</v>
      </c>
      <c r="D26" s="66">
        <f>VŠE!$D26</f>
        <v>0</v>
      </c>
      <c r="E26" s="4">
        <v>0</v>
      </c>
      <c r="F26" s="19">
        <f t="shared" si="2"/>
        <v>0</v>
      </c>
      <c r="G26" s="29">
        <v>21</v>
      </c>
      <c r="H26" s="20">
        <f t="shared" si="3"/>
        <v>0</v>
      </c>
    </row>
    <row r="27" spans="1:8" ht="15.75">
      <c r="A27" s="39"/>
      <c r="B27" s="40" t="s">
        <v>11</v>
      </c>
      <c r="C27" s="41"/>
      <c r="D27" s="42"/>
      <c r="E27" s="41"/>
      <c r="F27" s="43">
        <f>SUM(F5:F26)</f>
        <v>0</v>
      </c>
      <c r="G27" s="44"/>
      <c r="H27" s="45"/>
    </row>
    <row r="28" spans="1:8" ht="15.75">
      <c r="A28" s="24"/>
      <c r="B28" s="10" t="s">
        <v>12</v>
      </c>
      <c r="C28" s="11"/>
      <c r="D28" s="12"/>
      <c r="E28" s="11"/>
      <c r="F28" s="11"/>
      <c r="G28" s="30"/>
      <c r="H28" s="5">
        <f>SUM(H5:H26)</f>
        <v>0</v>
      </c>
    </row>
    <row r="29" spans="1:8" ht="8.1" customHeight="1">
      <c r="A29" s="24"/>
      <c r="B29" s="13"/>
      <c r="C29" s="11"/>
      <c r="D29" s="12"/>
      <c r="E29" s="11"/>
      <c r="F29" s="11"/>
      <c r="G29" s="30"/>
      <c r="H29" s="6"/>
    </row>
    <row r="30" spans="1:8" ht="15.75">
      <c r="A30" s="24"/>
      <c r="B30" s="10" t="s">
        <v>69</v>
      </c>
      <c r="C30" s="11"/>
      <c r="D30" s="12"/>
      <c r="E30" s="11"/>
      <c r="F30" s="14">
        <f>F27*36</f>
        <v>0</v>
      </c>
      <c r="G30" s="30"/>
      <c r="H30" s="6"/>
    </row>
    <row r="31" spans="1:8" ht="16.5" thickBot="1">
      <c r="A31" s="46"/>
      <c r="B31" s="47" t="s">
        <v>70</v>
      </c>
      <c r="C31" s="48"/>
      <c r="D31" s="49"/>
      <c r="E31" s="48"/>
      <c r="F31" s="48"/>
      <c r="G31" s="50"/>
      <c r="H31" s="51">
        <f>H28*36</f>
        <v>0</v>
      </c>
    </row>
    <row r="32" spans="1:8" ht="15.75">
      <c r="A32" s="25" t="s">
        <v>13</v>
      </c>
      <c r="B32" s="31"/>
      <c r="C32" s="32"/>
      <c r="D32" s="33"/>
      <c r="E32" s="32"/>
      <c r="F32" s="34"/>
      <c r="G32" s="35"/>
      <c r="H32" s="65"/>
    </row>
    <row r="33" spans="7:8" ht="15.75">
      <c r="G33" s="9"/>
      <c r="H33" s="8"/>
    </row>
    <row r="35" spans="1:5" ht="16.5" thickBot="1">
      <c r="A35" s="27"/>
      <c r="B35" s="7"/>
      <c r="C35" s="7"/>
      <c r="D35" s="7"/>
      <c r="E35" s="7"/>
    </row>
    <row r="36" spans="1:8" ht="15.95" customHeight="1">
      <c r="A36" s="88" t="s">
        <v>14</v>
      </c>
      <c r="B36" s="89"/>
      <c r="C36" s="94">
        <f>VŠE!C36</f>
        <v>0</v>
      </c>
      <c r="D36" s="103"/>
      <c r="E36" s="103"/>
      <c r="F36" s="103"/>
      <c r="G36" s="103"/>
      <c r="H36" s="104"/>
    </row>
    <row r="37" spans="1:8" ht="16.5" thickBot="1">
      <c r="A37" s="90"/>
      <c r="B37" s="91"/>
      <c r="C37" s="105"/>
      <c r="D37" s="106"/>
      <c r="E37" s="106"/>
      <c r="F37" s="106"/>
      <c r="G37" s="106"/>
      <c r="H37" s="107"/>
    </row>
    <row r="38" spans="1:8" ht="15.95" customHeight="1">
      <c r="A38" s="88" t="s">
        <v>15</v>
      </c>
      <c r="B38" s="89"/>
      <c r="C38" s="94">
        <f>VŠE!C38</f>
        <v>0</v>
      </c>
      <c r="D38" s="103"/>
      <c r="E38" s="103"/>
      <c r="F38" s="103"/>
      <c r="G38" s="103"/>
      <c r="H38" s="104"/>
    </row>
    <row r="39" spans="1:8" ht="15.75">
      <c r="A39" s="92"/>
      <c r="B39" s="93"/>
      <c r="C39" s="108"/>
      <c r="D39" s="109"/>
      <c r="E39" s="109"/>
      <c r="F39" s="109"/>
      <c r="G39" s="109"/>
      <c r="H39" s="110"/>
    </row>
    <row r="40" spans="1:8" ht="16.5" thickBot="1">
      <c r="A40" s="90"/>
      <c r="B40" s="91"/>
      <c r="C40" s="105"/>
      <c r="D40" s="106"/>
      <c r="E40" s="106"/>
      <c r="F40" s="106"/>
      <c r="G40" s="106"/>
      <c r="H40" s="107"/>
    </row>
    <row r="41" spans="1:8" ht="15.95" customHeight="1">
      <c r="A41" s="88" t="s">
        <v>16</v>
      </c>
      <c r="B41" s="89"/>
      <c r="C41" s="94">
        <f>VŠE!C41</f>
        <v>0</v>
      </c>
      <c r="D41" s="95"/>
      <c r="E41" s="95"/>
      <c r="F41" s="95"/>
      <c r="G41" s="95"/>
      <c r="H41" s="96"/>
    </row>
    <row r="42" spans="1:8" ht="15.75">
      <c r="A42" s="92"/>
      <c r="B42" s="93"/>
      <c r="C42" s="97"/>
      <c r="D42" s="98"/>
      <c r="E42" s="98"/>
      <c r="F42" s="98"/>
      <c r="G42" s="98"/>
      <c r="H42" s="99"/>
    </row>
    <row r="43" spans="1:8" ht="15.75">
      <c r="A43" s="92"/>
      <c r="B43" s="93"/>
      <c r="C43" s="97"/>
      <c r="D43" s="98"/>
      <c r="E43" s="98"/>
      <c r="F43" s="98"/>
      <c r="G43" s="98"/>
      <c r="H43" s="99"/>
    </row>
    <row r="44" spans="1:8" ht="15.75">
      <c r="A44" s="92"/>
      <c r="B44" s="93"/>
      <c r="C44" s="97"/>
      <c r="D44" s="98"/>
      <c r="E44" s="98"/>
      <c r="F44" s="98"/>
      <c r="G44" s="98"/>
      <c r="H44" s="99"/>
    </row>
    <row r="45" spans="1:8" ht="15.75">
      <c r="A45" s="92"/>
      <c r="B45" s="93"/>
      <c r="C45" s="97"/>
      <c r="D45" s="98"/>
      <c r="E45" s="98"/>
      <c r="F45" s="98"/>
      <c r="G45" s="98"/>
      <c r="H45" s="99"/>
    </row>
    <row r="46" spans="1:8" ht="16.5" thickBot="1">
      <c r="A46" s="90"/>
      <c r="B46" s="91"/>
      <c r="C46" s="100"/>
      <c r="D46" s="101"/>
      <c r="E46" s="101"/>
      <c r="F46" s="101"/>
      <c r="G46" s="101"/>
      <c r="H46" s="102"/>
    </row>
  </sheetData>
  <sheetProtection algorithmName="SHA-512" hashValue="Vj85lM1/XqvILaPgA88b6SkdmYOgDsn6dEDMyB81ycfbJB98EzSay7DRo5pvoQq8SNGNdZq1DW8QEVQt91nmWw==" saltValue="10NI/v/sPmvwfIwiF3VZHw==" spinCount="100000" sheet="1" selectLockedCells="1"/>
  <protectedRanges>
    <protectedRange sqref="C36" name="Oblast2_1"/>
  </protectedRanges>
  <mergeCells count="14">
    <mergeCell ref="C41:H46"/>
    <mergeCell ref="A1:H1"/>
    <mergeCell ref="A2:B3"/>
    <mergeCell ref="C2:C3"/>
    <mergeCell ref="D2:D3"/>
    <mergeCell ref="E2:E3"/>
    <mergeCell ref="F2:F3"/>
    <mergeCell ref="G2:G3"/>
    <mergeCell ref="H2:H3"/>
    <mergeCell ref="A36:B37"/>
    <mergeCell ref="C36:H37"/>
    <mergeCell ref="A38:B40"/>
    <mergeCell ref="C38:H40"/>
    <mergeCell ref="A41:B46"/>
  </mergeCells>
  <printOptions/>
  <pageMargins left="1.18" right="0.7500000000000001" top="0.5905511811023623" bottom="0.5905511811023623" header="0" footer="0"/>
  <pageSetup fitToHeight="1" fitToWidth="1" horizontalDpi="600" verticalDpi="600" orientation="landscape" paperSize="9" scale="62" r:id="rId1"/>
  <ignoredErrors>
    <ignoredError sqref="C41 C36 C3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4B6B5-E983-4EDC-BA53-C1FFAD0D9443}">
  <sheetPr>
    <pageSetUpPr fitToPage="1"/>
  </sheetPr>
  <dimension ref="A1:I46"/>
  <sheetViews>
    <sheetView zoomScale="115" zoomScaleNormal="115" zoomScalePageLayoutView="125" workbookViewId="0" topLeftCell="A1">
      <selection activeCell="A1" sqref="A1:H1"/>
    </sheetView>
  </sheetViews>
  <sheetFormatPr defaultColWidth="11.00390625" defaultRowHeight="15.75"/>
  <cols>
    <col min="1" max="1" width="2.50390625" style="26" customWidth="1"/>
    <col min="2" max="2" width="42.50390625" style="0" customWidth="1"/>
    <col min="4" max="6" width="16.00390625" style="0" customWidth="1"/>
    <col min="7" max="7" width="6.00390625" style="0" customWidth="1"/>
    <col min="8" max="8" width="16.00390625" style="0" customWidth="1"/>
  </cols>
  <sheetData>
    <row r="1" spans="1:8" ht="19.5" thickBot="1">
      <c r="A1" s="81" t="s">
        <v>49</v>
      </c>
      <c r="B1" s="81"/>
      <c r="C1" s="81"/>
      <c r="D1" s="81"/>
      <c r="E1" s="81"/>
      <c r="F1" s="81"/>
      <c r="G1" s="81"/>
      <c r="H1" s="81"/>
    </row>
    <row r="2" spans="1:8" ht="15.75">
      <c r="A2" s="78" t="s">
        <v>0</v>
      </c>
      <c r="B2" s="79"/>
      <c r="C2" s="82" t="s">
        <v>1</v>
      </c>
      <c r="D2" s="84" t="s">
        <v>43</v>
      </c>
      <c r="E2" s="86" t="s">
        <v>44</v>
      </c>
      <c r="F2" s="86" t="s">
        <v>45</v>
      </c>
      <c r="G2" s="87" t="s">
        <v>46</v>
      </c>
      <c r="H2" s="86" t="s">
        <v>47</v>
      </c>
    </row>
    <row r="3" spans="1:8" ht="16.5" thickBot="1">
      <c r="A3" s="80"/>
      <c r="B3" s="80"/>
      <c r="C3" s="83"/>
      <c r="D3" s="85"/>
      <c r="E3" s="85"/>
      <c r="F3" s="85"/>
      <c r="G3" s="85"/>
      <c r="H3" s="85"/>
    </row>
    <row r="4" spans="1:8" ht="16.5" thickBot="1">
      <c r="A4" s="53" t="s">
        <v>2</v>
      </c>
      <c r="B4" s="60" t="s">
        <v>18</v>
      </c>
      <c r="C4" s="54"/>
      <c r="D4" s="55"/>
      <c r="E4" s="56"/>
      <c r="F4" s="57"/>
      <c r="G4" s="58"/>
      <c r="H4" s="59"/>
    </row>
    <row r="5" spans="1:9" ht="15.75">
      <c r="A5" s="21" t="s">
        <v>19</v>
      </c>
      <c r="B5" s="61" t="s">
        <v>20</v>
      </c>
      <c r="C5" s="17" t="s">
        <v>3</v>
      </c>
      <c r="D5" s="66">
        <f>VŠE!$D5</f>
        <v>0</v>
      </c>
      <c r="E5" s="18">
        <v>0</v>
      </c>
      <c r="F5" s="16">
        <f>D5*E5</f>
        <v>0</v>
      </c>
      <c r="G5" s="28">
        <v>21</v>
      </c>
      <c r="H5" s="2">
        <f>F5*(1+G5/100)</f>
        <v>0</v>
      </c>
      <c r="I5" s="15"/>
    </row>
    <row r="6" spans="1:8" ht="15.75">
      <c r="A6" s="21" t="s">
        <v>21</v>
      </c>
      <c r="B6" s="62" t="s">
        <v>22</v>
      </c>
      <c r="C6" s="17" t="s">
        <v>5</v>
      </c>
      <c r="D6" s="66">
        <f>VŠE!$D6</f>
        <v>0</v>
      </c>
      <c r="E6" s="18">
        <v>0</v>
      </c>
      <c r="F6" s="16">
        <f>D6*E6</f>
        <v>0</v>
      </c>
      <c r="G6" s="28">
        <v>21</v>
      </c>
      <c r="H6" s="2">
        <f>F6*(1+G6/100)</f>
        <v>0</v>
      </c>
    </row>
    <row r="7" spans="1:8" ht="15.75">
      <c r="A7" s="21" t="s">
        <v>23</v>
      </c>
      <c r="B7" s="62" t="s">
        <v>25</v>
      </c>
      <c r="C7" s="17" t="s">
        <v>7</v>
      </c>
      <c r="D7" s="66">
        <f>VŠE!$D7</f>
        <v>0</v>
      </c>
      <c r="E7" s="18">
        <v>0</v>
      </c>
      <c r="F7" s="16">
        <f>D7*E7</f>
        <v>0</v>
      </c>
      <c r="G7" s="28">
        <v>21</v>
      </c>
      <c r="H7" s="2">
        <f>F7*(1+G7/100)</f>
        <v>0</v>
      </c>
    </row>
    <row r="8" spans="1:8" ht="16.5" thickBot="1">
      <c r="A8" s="23" t="s">
        <v>27</v>
      </c>
      <c r="B8" s="64" t="s">
        <v>26</v>
      </c>
      <c r="C8" s="37" t="s">
        <v>8</v>
      </c>
      <c r="D8" s="66">
        <f>VŠE!$D8</f>
        <v>0</v>
      </c>
      <c r="E8" s="4">
        <v>0</v>
      </c>
      <c r="F8" s="19">
        <f>D8*E8</f>
        <v>0</v>
      </c>
      <c r="G8" s="29">
        <v>21</v>
      </c>
      <c r="H8" s="20">
        <f>F8*(1+G8/100)</f>
        <v>0</v>
      </c>
    </row>
    <row r="9" spans="1:8" ht="30.75" thickBot="1">
      <c r="A9" s="68" t="s">
        <v>51</v>
      </c>
      <c r="B9" s="67" t="s">
        <v>52</v>
      </c>
      <c r="C9" s="54"/>
      <c r="D9" s="55"/>
      <c r="E9" s="56"/>
      <c r="F9" s="57"/>
      <c r="G9" s="58"/>
      <c r="H9" s="59"/>
    </row>
    <row r="10" spans="1:8" ht="16.5" thickBot="1">
      <c r="A10" s="21" t="s">
        <v>28</v>
      </c>
      <c r="B10" s="61" t="s">
        <v>55</v>
      </c>
      <c r="C10" s="17" t="s">
        <v>3</v>
      </c>
      <c r="D10" s="66">
        <f>VŠE!$D10</f>
        <v>0</v>
      </c>
      <c r="E10" s="18">
        <v>0</v>
      </c>
      <c r="F10" s="16">
        <f>D10*E10</f>
        <v>0</v>
      </c>
      <c r="G10" s="28">
        <v>21</v>
      </c>
      <c r="H10" s="2">
        <f>F10*(1+G10/100)</f>
        <v>0</v>
      </c>
    </row>
    <row r="11" spans="1:8" ht="16.5" thickBot="1">
      <c r="A11" s="53" t="s">
        <v>4</v>
      </c>
      <c r="B11" s="63" t="s">
        <v>53</v>
      </c>
      <c r="C11" s="54"/>
      <c r="D11" s="55"/>
      <c r="E11" s="56"/>
      <c r="F11" s="57"/>
      <c r="G11" s="58"/>
      <c r="H11" s="59"/>
    </row>
    <row r="12" spans="1:8" ht="15.75">
      <c r="A12" s="21" t="s">
        <v>54</v>
      </c>
      <c r="B12" s="62" t="s">
        <v>56</v>
      </c>
      <c r="C12" s="17" t="s">
        <v>3</v>
      </c>
      <c r="D12" s="66">
        <f>VŠE!$D12</f>
        <v>0</v>
      </c>
      <c r="E12" s="18">
        <v>4</v>
      </c>
      <c r="F12" s="16">
        <f>D12*E12</f>
        <v>0</v>
      </c>
      <c r="G12" s="28">
        <v>21</v>
      </c>
      <c r="H12" s="2">
        <f>F12*(1+G12/100)</f>
        <v>0</v>
      </c>
    </row>
    <row r="13" spans="1:8" ht="15.75">
      <c r="A13" s="21" t="s">
        <v>31</v>
      </c>
      <c r="B13" s="62" t="s">
        <v>29</v>
      </c>
      <c r="C13" s="17" t="s">
        <v>3</v>
      </c>
      <c r="D13" s="66">
        <f>VŠE!$D13</f>
        <v>0</v>
      </c>
      <c r="E13" s="18">
        <v>6</v>
      </c>
      <c r="F13" s="16">
        <f>D13*E13</f>
        <v>0</v>
      </c>
      <c r="G13" s="28">
        <v>21</v>
      </c>
      <c r="H13" s="2">
        <f>F13*(1+G13/100)</f>
        <v>0</v>
      </c>
    </row>
    <row r="14" spans="1:8" ht="15.75">
      <c r="A14" s="22" t="s">
        <v>32</v>
      </c>
      <c r="B14" s="62" t="s">
        <v>30</v>
      </c>
      <c r="C14" s="17" t="s">
        <v>3</v>
      </c>
      <c r="D14" s="66">
        <f>VŠE!$D14</f>
        <v>0</v>
      </c>
      <c r="E14" s="18">
        <v>0</v>
      </c>
      <c r="F14" s="16">
        <f>D14*E14</f>
        <v>0</v>
      </c>
      <c r="G14" s="28">
        <v>21</v>
      </c>
      <c r="H14" s="2">
        <f>F14*(1+G14/100)</f>
        <v>0</v>
      </c>
    </row>
    <row r="15" spans="1:8" ht="16.5" thickBot="1">
      <c r="A15" s="22" t="s">
        <v>57</v>
      </c>
      <c r="B15" s="62" t="s">
        <v>58</v>
      </c>
      <c r="C15" s="17" t="s">
        <v>3</v>
      </c>
      <c r="D15" s="66">
        <f>VŠE!$D15</f>
        <v>0</v>
      </c>
      <c r="E15" s="18">
        <v>0</v>
      </c>
      <c r="F15" s="16">
        <f>D15*E15</f>
        <v>0</v>
      </c>
      <c r="G15" s="28">
        <v>21</v>
      </c>
      <c r="H15" s="2">
        <f>F15*(1+G15/100)</f>
        <v>0</v>
      </c>
    </row>
    <row r="16" spans="1:8" ht="16.5" thickBot="1">
      <c r="A16" s="53" t="s">
        <v>6</v>
      </c>
      <c r="B16" s="63" t="s">
        <v>59</v>
      </c>
      <c r="C16" s="54"/>
      <c r="D16" s="55"/>
      <c r="E16" s="56"/>
      <c r="F16" s="57"/>
      <c r="G16" s="58"/>
      <c r="H16" s="59"/>
    </row>
    <row r="17" spans="1:8" ht="15.75">
      <c r="A17" s="21" t="s">
        <v>36</v>
      </c>
      <c r="B17" s="62" t="s">
        <v>33</v>
      </c>
      <c r="C17" s="17" t="s">
        <v>3</v>
      </c>
      <c r="D17" s="66">
        <f>VŠE!$D17</f>
        <v>0</v>
      </c>
      <c r="E17" s="18">
        <v>0</v>
      </c>
      <c r="F17" s="16">
        <f aca="true" t="shared" si="0" ref="F17:F19">D17*E17</f>
        <v>0</v>
      </c>
      <c r="G17" s="28">
        <v>21</v>
      </c>
      <c r="H17" s="2">
        <f aca="true" t="shared" si="1" ref="H17:H19">F17*(1+G17/100)</f>
        <v>0</v>
      </c>
    </row>
    <row r="18" spans="1:8" ht="15.75">
      <c r="A18" s="21" t="s">
        <v>60</v>
      </c>
      <c r="B18" s="62" t="s">
        <v>34</v>
      </c>
      <c r="C18" s="17" t="s">
        <v>3</v>
      </c>
      <c r="D18" s="66">
        <f>VŠE!$D18</f>
        <v>0</v>
      </c>
      <c r="E18" s="18">
        <v>0</v>
      </c>
      <c r="F18" s="16">
        <f t="shared" si="0"/>
        <v>0</v>
      </c>
      <c r="G18" s="28">
        <v>21</v>
      </c>
      <c r="H18" s="2">
        <f t="shared" si="1"/>
        <v>0</v>
      </c>
    </row>
    <row r="19" spans="1:8" ht="16.5" thickBot="1">
      <c r="A19" s="21" t="s">
        <v>37</v>
      </c>
      <c r="B19" s="62" t="s">
        <v>35</v>
      </c>
      <c r="C19" s="17" t="s">
        <v>3</v>
      </c>
      <c r="D19" s="66">
        <f>VŠE!$D19</f>
        <v>0</v>
      </c>
      <c r="E19" s="18">
        <v>0</v>
      </c>
      <c r="F19" s="16">
        <f t="shared" si="0"/>
        <v>0</v>
      </c>
      <c r="G19" s="28">
        <v>21</v>
      </c>
      <c r="H19" s="2">
        <f t="shared" si="1"/>
        <v>0</v>
      </c>
    </row>
    <row r="20" spans="1:8" ht="16.5" thickBot="1">
      <c r="A20" s="53" t="s">
        <v>62</v>
      </c>
      <c r="B20" s="63" t="s">
        <v>61</v>
      </c>
      <c r="C20" s="54"/>
      <c r="D20" s="55"/>
      <c r="E20" s="56"/>
      <c r="F20" s="57"/>
      <c r="G20" s="58"/>
      <c r="H20" s="59"/>
    </row>
    <row r="21" spans="1:8" ht="15.75">
      <c r="A21" s="21" t="s">
        <v>63</v>
      </c>
      <c r="B21" s="62" t="s">
        <v>38</v>
      </c>
      <c r="C21" s="17" t="s">
        <v>9</v>
      </c>
      <c r="D21" s="66">
        <f>VŠE!$D21</f>
        <v>0</v>
      </c>
      <c r="E21" s="18">
        <v>0</v>
      </c>
      <c r="F21" s="16">
        <f aca="true" t="shared" si="2" ref="F21:F26">D21*E21</f>
        <v>0</v>
      </c>
      <c r="G21" s="28">
        <v>21</v>
      </c>
      <c r="H21" s="2">
        <f aca="true" t="shared" si="3" ref="H21:H26">F21*(1+G21/100)</f>
        <v>0</v>
      </c>
    </row>
    <row r="22" spans="1:8" ht="15.75">
      <c r="A22" s="21" t="s">
        <v>64</v>
      </c>
      <c r="B22" s="62" t="s">
        <v>39</v>
      </c>
      <c r="C22" s="17" t="s">
        <v>5</v>
      </c>
      <c r="D22" s="66">
        <f>VŠE!$D22</f>
        <v>0</v>
      </c>
      <c r="E22" s="18">
        <v>0</v>
      </c>
      <c r="F22" s="16">
        <f t="shared" si="2"/>
        <v>0</v>
      </c>
      <c r="G22" s="28">
        <v>21</v>
      </c>
      <c r="H22" s="2">
        <f t="shared" si="3"/>
        <v>0</v>
      </c>
    </row>
    <row r="23" spans="1:8" ht="15.75">
      <c r="A23" s="21" t="s">
        <v>65</v>
      </c>
      <c r="B23" s="62" t="s">
        <v>40</v>
      </c>
      <c r="C23" s="17" t="s">
        <v>5</v>
      </c>
      <c r="D23" s="66">
        <f>VŠE!$D23</f>
        <v>0</v>
      </c>
      <c r="E23" s="18">
        <v>0</v>
      </c>
      <c r="F23" s="16">
        <f t="shared" si="2"/>
        <v>0</v>
      </c>
      <c r="G23" s="28">
        <v>21</v>
      </c>
      <c r="H23" s="2">
        <f t="shared" si="3"/>
        <v>0</v>
      </c>
    </row>
    <row r="24" spans="1:8" ht="15.75">
      <c r="A24" s="21" t="s">
        <v>66</v>
      </c>
      <c r="B24" s="62" t="s">
        <v>41</v>
      </c>
      <c r="C24" s="17" t="s">
        <v>5</v>
      </c>
      <c r="D24" s="66">
        <f>VŠE!$D24</f>
        <v>0</v>
      </c>
      <c r="E24" s="18">
        <v>0</v>
      </c>
      <c r="F24" s="16">
        <f t="shared" si="2"/>
        <v>0</v>
      </c>
      <c r="G24" s="28">
        <v>21</v>
      </c>
      <c r="H24" s="2">
        <f t="shared" si="3"/>
        <v>0</v>
      </c>
    </row>
    <row r="25" spans="1:8" ht="15.75" customHeight="1">
      <c r="A25" s="21" t="s">
        <v>67</v>
      </c>
      <c r="B25" s="62" t="s">
        <v>42</v>
      </c>
      <c r="C25" s="17" t="s">
        <v>10</v>
      </c>
      <c r="D25" s="66">
        <f>VŠE!$D25</f>
        <v>0</v>
      </c>
      <c r="E25" s="18">
        <v>0</v>
      </c>
      <c r="F25" s="16">
        <f t="shared" si="2"/>
        <v>0</v>
      </c>
      <c r="G25" s="28">
        <v>21</v>
      </c>
      <c r="H25" s="2">
        <f t="shared" si="3"/>
        <v>0</v>
      </c>
    </row>
    <row r="26" spans="1:8" ht="16.5" thickBot="1">
      <c r="A26" s="23" t="s">
        <v>68</v>
      </c>
      <c r="B26" s="64" t="s">
        <v>50</v>
      </c>
      <c r="C26" s="3" t="s">
        <v>9</v>
      </c>
      <c r="D26" s="66">
        <f>VŠE!$D26</f>
        <v>0</v>
      </c>
      <c r="E26" s="4">
        <v>0</v>
      </c>
      <c r="F26" s="19">
        <f t="shared" si="2"/>
        <v>0</v>
      </c>
      <c r="G26" s="29">
        <v>21</v>
      </c>
      <c r="H26" s="20">
        <f t="shared" si="3"/>
        <v>0</v>
      </c>
    </row>
    <row r="27" spans="1:8" ht="15.75">
      <c r="A27" s="39"/>
      <c r="B27" s="40" t="s">
        <v>11</v>
      </c>
      <c r="C27" s="41"/>
      <c r="D27" s="42"/>
      <c r="E27" s="41"/>
      <c r="F27" s="43">
        <f>SUM(F5:F26)</f>
        <v>0</v>
      </c>
      <c r="G27" s="44"/>
      <c r="H27" s="45"/>
    </row>
    <row r="28" spans="1:8" ht="15.75">
      <c r="A28" s="24"/>
      <c r="B28" s="10" t="s">
        <v>12</v>
      </c>
      <c r="C28" s="11"/>
      <c r="D28" s="12"/>
      <c r="E28" s="11"/>
      <c r="F28" s="11"/>
      <c r="G28" s="30"/>
      <c r="H28" s="5">
        <f>SUM(H5:H26)</f>
        <v>0</v>
      </c>
    </row>
    <row r="29" spans="1:8" ht="8.1" customHeight="1">
      <c r="A29" s="24"/>
      <c r="B29" s="13"/>
      <c r="C29" s="11"/>
      <c r="D29" s="12"/>
      <c r="E29" s="11"/>
      <c r="F29" s="11"/>
      <c r="G29" s="30"/>
      <c r="H29" s="6"/>
    </row>
    <row r="30" spans="1:8" ht="15.75">
      <c r="A30" s="24"/>
      <c r="B30" s="10" t="s">
        <v>69</v>
      </c>
      <c r="C30" s="11"/>
      <c r="D30" s="12"/>
      <c r="E30" s="11"/>
      <c r="F30" s="14">
        <f>F27*36</f>
        <v>0</v>
      </c>
      <c r="G30" s="30"/>
      <c r="H30" s="6"/>
    </row>
    <row r="31" spans="1:8" ht="16.5" thickBot="1">
      <c r="A31" s="46"/>
      <c r="B31" s="47" t="s">
        <v>70</v>
      </c>
      <c r="C31" s="48"/>
      <c r="D31" s="49"/>
      <c r="E31" s="48"/>
      <c r="F31" s="48"/>
      <c r="G31" s="50"/>
      <c r="H31" s="51">
        <f>H28*36</f>
        <v>0</v>
      </c>
    </row>
    <row r="32" spans="1:8" ht="15.75">
      <c r="A32" s="25" t="s">
        <v>13</v>
      </c>
      <c r="B32" s="31"/>
      <c r="C32" s="32"/>
      <c r="D32" s="33"/>
      <c r="E32" s="32"/>
      <c r="F32" s="34"/>
      <c r="G32" s="35"/>
      <c r="H32" s="65"/>
    </row>
    <row r="33" spans="7:8" ht="15.75">
      <c r="G33" s="9"/>
      <c r="H33" s="8"/>
    </row>
    <row r="35" spans="1:5" ht="16.5" thickBot="1">
      <c r="A35" s="27"/>
      <c r="B35" s="7"/>
      <c r="C35" s="7"/>
      <c r="D35" s="7"/>
      <c r="E35" s="7"/>
    </row>
    <row r="36" spans="1:8" ht="15.95" customHeight="1">
      <c r="A36" s="88" t="s">
        <v>14</v>
      </c>
      <c r="B36" s="89"/>
      <c r="C36" s="94">
        <f>VŠE!C36</f>
        <v>0</v>
      </c>
      <c r="D36" s="103"/>
      <c r="E36" s="103"/>
      <c r="F36" s="103"/>
      <c r="G36" s="103"/>
      <c r="H36" s="104"/>
    </row>
    <row r="37" spans="1:8" ht="16.5" thickBot="1">
      <c r="A37" s="90"/>
      <c r="B37" s="91"/>
      <c r="C37" s="105"/>
      <c r="D37" s="106"/>
      <c r="E37" s="106"/>
      <c r="F37" s="106"/>
      <c r="G37" s="106"/>
      <c r="H37" s="107"/>
    </row>
    <row r="38" spans="1:8" ht="15.95" customHeight="1">
      <c r="A38" s="88" t="s">
        <v>15</v>
      </c>
      <c r="B38" s="89"/>
      <c r="C38" s="94">
        <f>VŠE!C38</f>
        <v>0</v>
      </c>
      <c r="D38" s="103"/>
      <c r="E38" s="103"/>
      <c r="F38" s="103"/>
      <c r="G38" s="103"/>
      <c r="H38" s="104"/>
    </row>
    <row r="39" spans="1:8" ht="15.75">
      <c r="A39" s="92"/>
      <c r="B39" s="93"/>
      <c r="C39" s="108"/>
      <c r="D39" s="109"/>
      <c r="E39" s="109"/>
      <c r="F39" s="109"/>
      <c r="G39" s="109"/>
      <c r="H39" s="110"/>
    </row>
    <row r="40" spans="1:8" ht="16.5" thickBot="1">
      <c r="A40" s="90"/>
      <c r="B40" s="91"/>
      <c r="C40" s="105"/>
      <c r="D40" s="106"/>
      <c r="E40" s="106"/>
      <c r="F40" s="106"/>
      <c r="G40" s="106"/>
      <c r="H40" s="107"/>
    </row>
    <row r="41" spans="1:8" ht="15.95" customHeight="1">
      <c r="A41" s="88" t="s">
        <v>16</v>
      </c>
      <c r="B41" s="89"/>
      <c r="C41" s="94">
        <f>VŠE!C41</f>
        <v>0</v>
      </c>
      <c r="D41" s="95"/>
      <c r="E41" s="95"/>
      <c r="F41" s="95"/>
      <c r="G41" s="95"/>
      <c r="H41" s="96"/>
    </row>
    <row r="42" spans="1:8" ht="15.75">
      <c r="A42" s="92"/>
      <c r="B42" s="93"/>
      <c r="C42" s="97"/>
      <c r="D42" s="98"/>
      <c r="E42" s="98"/>
      <c r="F42" s="98"/>
      <c r="G42" s="98"/>
      <c r="H42" s="99"/>
    </row>
    <row r="43" spans="1:8" ht="15.75">
      <c r="A43" s="92"/>
      <c r="B43" s="93"/>
      <c r="C43" s="97"/>
      <c r="D43" s="98"/>
      <c r="E43" s="98"/>
      <c r="F43" s="98"/>
      <c r="G43" s="98"/>
      <c r="H43" s="99"/>
    </row>
    <row r="44" spans="1:8" ht="15.75">
      <c r="A44" s="92"/>
      <c r="B44" s="93"/>
      <c r="C44" s="97"/>
      <c r="D44" s="98"/>
      <c r="E44" s="98"/>
      <c r="F44" s="98"/>
      <c r="G44" s="98"/>
      <c r="H44" s="99"/>
    </row>
    <row r="45" spans="1:8" ht="15.75">
      <c r="A45" s="92"/>
      <c r="B45" s="93"/>
      <c r="C45" s="97"/>
      <c r="D45" s="98"/>
      <c r="E45" s="98"/>
      <c r="F45" s="98"/>
      <c r="G45" s="98"/>
      <c r="H45" s="99"/>
    </row>
    <row r="46" spans="1:8" ht="16.5" thickBot="1">
      <c r="A46" s="90"/>
      <c r="B46" s="91"/>
      <c r="C46" s="100"/>
      <c r="D46" s="101"/>
      <c r="E46" s="101"/>
      <c r="F46" s="101"/>
      <c r="G46" s="101"/>
      <c r="H46" s="102"/>
    </row>
  </sheetData>
  <sheetProtection algorithmName="SHA-512" hashValue="tmc8+e/t/UbKBRhzZIGyabiw4AuzUv85iVVjLz1RYXRYdspBVUpx5R07J8iuBF8Lc6+rM0ahgnaSmzuOCNdYDw==" saltValue="DMb/ToyPgahYp81awLpQZA==" spinCount="100000" sheet="1" selectLockedCells="1"/>
  <protectedRanges>
    <protectedRange sqref="C36" name="Oblast2_1"/>
  </protectedRanges>
  <mergeCells count="14">
    <mergeCell ref="C41:H46"/>
    <mergeCell ref="A1:H1"/>
    <mergeCell ref="A2:B3"/>
    <mergeCell ref="C2:C3"/>
    <mergeCell ref="D2:D3"/>
    <mergeCell ref="E2:E3"/>
    <mergeCell ref="F2:F3"/>
    <mergeCell ref="G2:G3"/>
    <mergeCell ref="H2:H3"/>
    <mergeCell ref="A36:B37"/>
    <mergeCell ref="C36:H37"/>
    <mergeCell ref="A38:B40"/>
    <mergeCell ref="C38:H40"/>
    <mergeCell ref="A41:B46"/>
  </mergeCells>
  <printOptions/>
  <pageMargins left="1.18" right="0.7500000000000001" top="0.5905511811023623" bottom="0.5905511811023623" header="0" footer="0"/>
  <pageSetup fitToHeight="1" fitToWidth="1" horizontalDpi="600" verticalDpi="600" orientation="landscape" paperSize="9" scale="62" r:id="rId1"/>
  <ignoredErrors>
    <ignoredError sqref="C36:H4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Blansko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Bláha</dc:creator>
  <cp:keywords/>
  <dc:description/>
  <cp:lastModifiedBy>Lacinová Jana</cp:lastModifiedBy>
  <cp:lastPrinted>2019-10-24T06:45:37Z</cp:lastPrinted>
  <dcterms:created xsi:type="dcterms:W3CDTF">2012-10-18T06:12:10Z</dcterms:created>
  <dcterms:modified xsi:type="dcterms:W3CDTF">2021-09-30T13:11:24Z</dcterms:modified>
  <cp:category/>
  <cp:version/>
  <cp:contentType/>
  <cp:contentStatus/>
</cp:coreProperties>
</file>