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2"/>
  </bookViews>
  <sheets>
    <sheet name="Rekapitulace" sheetId="1" r:id="rId1"/>
    <sheet name="pol. ceník el.spotřebiče" sheetId="2" r:id="rId2"/>
    <sheet name="pol.ceník el.instal.+hromosvody" sheetId="3" r:id="rId3"/>
  </sheets>
  <definedNames>
    <definedName name="_xlnm.Print_Titles" localSheetId="2">'pol.ceník el.instal.+hromosvody'!$5:$7</definedName>
    <definedName name="_xlnm.Print_Area" localSheetId="2">'pol.ceník el.instal.+hromosvody'!$A$1:$L$77</definedName>
  </definedNames>
  <calcPr fullCalcOnLoad="1"/>
</workbook>
</file>

<file path=xl/sharedStrings.xml><?xml version="1.0" encoding="utf-8"?>
<sst xmlns="http://schemas.openxmlformats.org/spreadsheetml/2006/main" count="206" uniqueCount="145">
  <si>
    <t>Popis úkonu</t>
  </si>
  <si>
    <t>přípojková skříň</t>
  </si>
  <si>
    <t>ks</t>
  </si>
  <si>
    <t>rozvaděč do 10 přístrojů v poli</t>
  </si>
  <si>
    <t>pole</t>
  </si>
  <si>
    <t>rozvaděč od 10 do 30 přístrojů v poli</t>
  </si>
  <si>
    <t>rozvaděč nad 30 přístrojů v poli</t>
  </si>
  <si>
    <t>zapouzdřený rozvaděč</t>
  </si>
  <si>
    <t>oceloplechová, plastová, desková rozvodnice</t>
  </si>
  <si>
    <t>Prohlídka elektroinstalace - zjištění stavu el. okruhu včetně instalačních, ovl. a jistících prvků</t>
  </si>
  <si>
    <t>okruh</t>
  </si>
  <si>
    <t>světelný spotřebič v prostoru</t>
  </si>
  <si>
    <t>tepelný přímotopný spotřebič do 10kW v prostoru</t>
  </si>
  <si>
    <t>tepelný přímotopný spotřebič nad 10kW v prostoru</t>
  </si>
  <si>
    <t>tepelný akumulační spotřebič v prostoru</t>
  </si>
  <si>
    <t>motor v prostoru</t>
  </si>
  <si>
    <t>jiný spotřebič</t>
  </si>
  <si>
    <t>Prohlídka hromosvodu - zjištění stavu</t>
  </si>
  <si>
    <t>ochrana před úderem blesku</t>
  </si>
  <si>
    <t>svod</t>
  </si>
  <si>
    <t>Měření</t>
  </si>
  <si>
    <t>izolačních odporů</t>
  </si>
  <si>
    <t>přívodu do HDS,rozvaděče, rozvodnice</t>
  </si>
  <si>
    <t>měření</t>
  </si>
  <si>
    <t>vnitřní zapojení rozvaděče, rozvodnice</t>
  </si>
  <si>
    <t>el. okruhu jedno nebo třífázového</t>
  </si>
  <si>
    <t>spotřebiče, vodivého předmětu</t>
  </si>
  <si>
    <t>ostatní měření</t>
  </si>
  <si>
    <t>impedance ochranné smyčky na rozvodném zařízení, spotřebiči, přístroji</t>
  </si>
  <si>
    <t>zemního přechodového odporu zemniče</t>
  </si>
  <si>
    <t>celkového zemního přechodového odporu ochr. vodiče</t>
  </si>
  <si>
    <t>přechodového odporu ochr. spojení, pospojování</t>
  </si>
  <si>
    <t>ochrany napěťovým nebo proudovým chráničem</t>
  </si>
  <si>
    <t>proudu ochranným vodičem</t>
  </si>
  <si>
    <t>měrného odporu půdy</t>
  </si>
  <si>
    <t>základních veličin (U, I, P)</t>
  </si>
  <si>
    <t>sledu fází</t>
  </si>
  <si>
    <t>izolačního odporu podlahy</t>
  </si>
  <si>
    <t>povrchové teploty předmětů</t>
  </si>
  <si>
    <t>přepěťové ochrany</t>
  </si>
  <si>
    <t>vypnutí vedení, přezkoušení a opětovné zapnutí</t>
  </si>
  <si>
    <t>zjištění a označení neznámého okruhu</t>
  </si>
  <si>
    <t>krytu el. spotřebiče, přístroje, instalační krabice</t>
  </si>
  <si>
    <t>zkušební svorky uzemnění</t>
  </si>
  <si>
    <t>bez rozlišení typu prostoru</t>
  </si>
  <si>
    <t>Pol.</t>
  </si>
  <si>
    <t>částka DPH</t>
  </si>
  <si>
    <t>jednotka</t>
  </si>
  <si>
    <t>krytu HDS, rozvaděče, rozvodnice, popř. víka zapouzdřené rozvodnice, popř. desky deskové rozvodnice</t>
  </si>
  <si>
    <t>hodinová zúčtovací sazba</t>
  </si>
  <si>
    <t>hodina</t>
  </si>
  <si>
    <t>Demontáž a montáž, popř. ostatní pomocné práce (označení výstražnou tabulkou)</t>
  </si>
  <si>
    <t>Práce HZS (v případech prací spojených s odstraněním porevizních závad):</t>
  </si>
  <si>
    <t>*</t>
  </si>
  <si>
    <t>**</t>
  </si>
  <si>
    <t>***</t>
  </si>
  <si>
    <t xml:space="preserve">Uvedené údaje o počtech spotřebičů jsou orientační a mohou se lišit. </t>
  </si>
  <si>
    <t xml:space="preserve">POLOŽKOVÝ CENÍK PROVEDENÝCH PRACÍ PŘI REVIZI ELEKTRICKÉHO ZAŘÍZENÍ A HROMOSVODŮ </t>
  </si>
  <si>
    <r>
      <t>cca počet spotřebičů v ks</t>
    </r>
    <r>
      <rPr>
        <sz val="10"/>
        <rFont val="Arial"/>
        <family val="2"/>
      </rPr>
      <t>**</t>
    </r>
  </si>
  <si>
    <r>
      <t xml:space="preserve">Revize spotřebiče tř. I </t>
    </r>
    <r>
      <rPr>
        <b/>
        <sz val="10"/>
        <rFont val="Arial"/>
        <family val="2"/>
      </rPr>
      <t>***</t>
    </r>
  </si>
  <si>
    <r>
      <t xml:space="preserve">Revize spotřebiče tř. II </t>
    </r>
    <r>
      <rPr>
        <b/>
        <sz val="10"/>
        <rFont val="Arial"/>
        <family val="2"/>
      </rPr>
      <t>***</t>
    </r>
  </si>
  <si>
    <r>
      <t xml:space="preserve">Revize spotřebiče tř. III </t>
    </r>
    <r>
      <rPr>
        <b/>
        <sz val="10"/>
        <rFont val="Arial"/>
        <family val="2"/>
      </rPr>
      <t>***</t>
    </r>
  </si>
  <si>
    <t xml:space="preserve">POLOŽKOVÝ CENÍK PROVEDENÍ REVIZE ELEKTRICKÝCH SPOTŘEBIČŮ </t>
  </si>
  <si>
    <r>
      <t>Zařazení spotřebiče podle třídy ochrany (jedná se o spotřebiče zařazené pod písmenem D a E)</t>
    </r>
    <r>
      <rPr>
        <sz val="10"/>
        <rFont val="Arial"/>
        <family val="2"/>
      </rPr>
      <t>*</t>
    </r>
  </si>
  <si>
    <t>Datum:</t>
  </si>
  <si>
    <t>Podpis oprávněné osoby:</t>
  </si>
  <si>
    <t>Prohlídka rozvodných zařízení - zjištění stavu včetně případného dotažení všech šroubových spojů</t>
  </si>
  <si>
    <t>A</t>
  </si>
  <si>
    <t>B</t>
  </si>
  <si>
    <t>C</t>
  </si>
  <si>
    <t>D</t>
  </si>
  <si>
    <t>E</t>
  </si>
  <si>
    <t>F</t>
  </si>
  <si>
    <t>G</t>
  </si>
  <si>
    <t>Pokyny pro uchazeče:</t>
  </si>
  <si>
    <t xml:space="preserve">Upřesňující informace: </t>
  </si>
  <si>
    <t>Prohlídka elektrických spotřebičů (připevněných a nepřenosných) - zjištění stavu</t>
  </si>
  <si>
    <t>1.1</t>
  </si>
  <si>
    <t>1.2</t>
  </si>
  <si>
    <t>1.3</t>
  </si>
  <si>
    <t>1.4</t>
  </si>
  <si>
    <t>1.5</t>
  </si>
  <si>
    <t>1.6</t>
  </si>
  <si>
    <t>1</t>
  </si>
  <si>
    <t>3.1</t>
  </si>
  <si>
    <t>3.2</t>
  </si>
  <si>
    <t>3.3</t>
  </si>
  <si>
    <t>3.4</t>
  </si>
  <si>
    <t>3.5</t>
  </si>
  <si>
    <t>3.6</t>
  </si>
  <si>
    <t>3</t>
  </si>
  <si>
    <t>5.1</t>
  </si>
  <si>
    <t>5.2</t>
  </si>
  <si>
    <t>5.3</t>
  </si>
  <si>
    <t>5.4</t>
  </si>
  <si>
    <t>5.5</t>
  </si>
  <si>
    <t>5.6</t>
  </si>
  <si>
    <t>5.7</t>
  </si>
  <si>
    <t>5.8</t>
  </si>
  <si>
    <t>5.9.</t>
  </si>
  <si>
    <t>5.11</t>
  </si>
  <si>
    <t>5.13</t>
  </si>
  <si>
    <t>5.14</t>
  </si>
  <si>
    <t>5.15</t>
  </si>
  <si>
    <t>5.16</t>
  </si>
  <si>
    <t>4.1</t>
  </si>
  <si>
    <t>6.1</t>
  </si>
  <si>
    <t>6.2</t>
  </si>
  <si>
    <t>6.3</t>
  </si>
  <si>
    <t>6.4</t>
  </si>
  <si>
    <t>6.5</t>
  </si>
  <si>
    <t>5</t>
  </si>
  <si>
    <t>Prohlídka rozvodných zařízení celkem</t>
  </si>
  <si>
    <t>Prohlídka elektroinstalace celkem</t>
  </si>
  <si>
    <t>Prohlídka hromosvodu celkem</t>
  </si>
  <si>
    <t>Měření celkem</t>
  </si>
  <si>
    <t>Prohlídka el. spotřebičů celkem</t>
  </si>
  <si>
    <t>hodnotící kritérium v %</t>
  </si>
  <si>
    <t xml:space="preserve">Do sloupce "E" (žlutě označené buňky) uchazeč doplní cenu bez DPH. Tato položka obsahuje veškeré režijní položky jako je doprava či administrativní činnost, příp. dotažení šroubových spojů, oprav popisů značení, upevnění rozvolněných vodičů apod. </t>
  </si>
  <si>
    <t>H</t>
  </si>
  <si>
    <t>Do sloupce "F" (žlutě označené buňky) uchazeč doplní cenu bez DPH za revizi 1 ks zařízení. Tato položka obsahuje veškeré režijní položky jako je doprava či administrativní činnost, příp. vystavení vyřazovacího protokolu spotřebiče.</t>
  </si>
  <si>
    <t>Demontáž, montáž, popř. ost. pomocné práce celkem</t>
  </si>
  <si>
    <t>5.10</t>
  </si>
  <si>
    <t>5.12</t>
  </si>
  <si>
    <t>cena za jednotku bez DPH v Kč</t>
  </si>
  <si>
    <t>částka DPH v Kč</t>
  </si>
  <si>
    <t>cena za jednotku  včetně DPH v Kč</t>
  </si>
  <si>
    <t>Příloha č. 2b – položkový ceník - elektrorevize instalace + hromosvodů</t>
  </si>
  <si>
    <t>Příloha č. 2a - položkový ceník - elektrorevize spotřebičů</t>
  </si>
  <si>
    <t xml:space="preserve">Revize spotřebičů bude provedena pomocí přístroje s vybavením čtečky čárových kódů (musí být kompatibilní pro snímaní stávajících čárových kódů - inventárního čísla majetku, kterými jsou jednotlivé spotřebiče označeny). Výstupy z měření budou přenášeny do PC, tzn. budou vyhotoveny elektronické karty jednotlivých spotřebičů. Jednotlivé spotřebiče budou dále označeny štítkem s údajem o provedené revizi. Záznam o provedené revizi na elektronické kartě bude u každého revidovaného spotřebiče obsahovat údaj o spotřebiči (název, inventární číslo), údaj o umístění (odbor/č.místnosti) a další údaje na revizních kartách uváděné v souladu s příslušnou legislativou. Karty spotřebičů budou zadavateli předány na CD nosičích v ucelených souvisejících celcích vytvořených po dohodě se zadavatelem. Zároveň s těmito nosiči bude předán písemný souhrnný protokol o provedené revizi, jehož součástí bude seznam všech revidovaných spotřebičů obsahující min. tyto údaje: označení spotřebiče (inventární číslo), název spotřebiče, třída, skupina, umístění, datum provedené revize, datum příští revize, celkové hodnocení (vyhovuje/nevyhovuje). </t>
  </si>
  <si>
    <t>Příloha č. 1</t>
  </si>
  <si>
    <r>
      <rPr>
        <b/>
        <sz val="20"/>
        <color indexed="8"/>
        <rFont val="Calibri"/>
        <family val="2"/>
      </rPr>
      <t>Nabídkový list</t>
    </r>
    <r>
      <rPr>
        <sz val="20"/>
        <color indexed="8"/>
        <rFont val="Calibri"/>
        <family val="2"/>
      </rPr>
      <t xml:space="preserve"> </t>
    </r>
    <r>
      <rPr>
        <sz val="16"/>
        <color indexed="8"/>
        <rFont val="Calibri"/>
        <family val="2"/>
      </rPr>
      <t xml:space="preserve">včetně specifikace </t>
    </r>
  </si>
  <si>
    <t>pol. č.</t>
  </si>
  <si>
    <t>specifikace požadovaných služeb</t>
  </si>
  <si>
    <t>cena za MJ v Kč bez DPH</t>
  </si>
  <si>
    <t>podíl na celkové ceně v %</t>
  </si>
  <si>
    <t>nabídková cena bez DPH</t>
  </si>
  <si>
    <t>Celková nabídková cena</t>
  </si>
  <si>
    <t>DPH</t>
  </si>
  <si>
    <t>Celková nabídková cena vč. DPH</t>
  </si>
  <si>
    <t xml:space="preserve">Revize spotřebiče tř. I </t>
  </si>
  <si>
    <t xml:space="preserve">Revize spotřebiče tř. II </t>
  </si>
  <si>
    <t xml:space="preserve">Revize spotřebiče tř. III </t>
  </si>
  <si>
    <t>Součástí každé revize je vypracování revizní zprávy se všemi náležitostmi v souladu s ČSN 33 1500 – Revize elektrických zařízení a ČSN 33 2000-6 ed.2 – Elektrické instalace nízkého napětí.</t>
  </si>
  <si>
    <t>Jedná se o spotřebiče nepřipevněné držené v ruce + ostatní nepřipevněné spotřebiče umístěné a používané na pracovišti MěÚ Frenštát pod Radhoštěm (výpočetní technika, prodlužovací el. kabely a ostatní elektrické spotřebiče, příp. el. ruční nářadí), případně další spotřebiče umístěné v ostatních zájmových objektech zadavatele. Lhůty revizí dle vymezení podle ČSN 331600 ed. 2 jsou 1x12 měs. a 1x24 měsíců.</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</si>
</sst>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quot;Kč&quot;"/>
    <numFmt numFmtId="167" formatCode="0.0"/>
    <numFmt numFmtId="168" formatCode="&quot;Yes&quot;;&quot;Yes&quot;;&quot;No&quot;"/>
    <numFmt numFmtId="169" formatCode="&quot;True&quot;;&quot;True&quot;;&quot;False&quot;"/>
    <numFmt numFmtId="170" formatCode="&quot;On&quot;;&quot;On&quot;;&quot;Off&quot;"/>
    <numFmt numFmtId="171" formatCode="#,##0.0"/>
    <numFmt numFmtId="172" formatCode="0.000"/>
    <numFmt numFmtId="173" formatCode="0.00_ ;\-0.00\ "/>
    <numFmt numFmtId="174" formatCode="[$¥€-2]\ #\ ##,000_);[Red]\([$€-2]\ #\ ##,000\)"/>
  </numFmts>
  <fonts count="45">
    <font>
      <sz val="10"/>
      <name val="Arial"/>
      <family val="2"/>
    </font>
    <font>
      <sz val="11"/>
      <color indexed="8"/>
      <name val="Calibri"/>
      <family val="2"/>
    </font>
    <font>
      <b/>
      <sz val="10"/>
      <name val="Arial"/>
      <family val="2"/>
    </font>
    <font>
      <u val="single"/>
      <sz val="10"/>
      <color indexed="12"/>
      <name val="Arial"/>
      <family val="2"/>
    </font>
    <font>
      <u val="single"/>
      <sz val="10"/>
      <color indexed="36"/>
      <name val="Arial"/>
      <family val="2"/>
    </font>
    <font>
      <sz val="12"/>
      <name val="Times New Roman"/>
      <family val="1"/>
    </font>
    <font>
      <b/>
      <u val="single"/>
      <sz val="10"/>
      <name val="Arial"/>
      <family val="2"/>
    </font>
    <font>
      <sz val="12"/>
      <name val="Arial"/>
      <family val="2"/>
    </font>
    <font>
      <sz val="20"/>
      <color indexed="8"/>
      <name val="Calibri"/>
      <family val="2"/>
    </font>
    <font>
      <b/>
      <sz val="20"/>
      <color indexed="8"/>
      <name val="Calibri"/>
      <family val="2"/>
    </font>
    <font>
      <sz val="16"/>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20"/>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s>
  <borders count="8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medium"/>
      <top style="thin"/>
      <bottom style="thin"/>
    </border>
    <border>
      <left/>
      <right/>
      <top/>
      <bottom style="thin"/>
    </border>
    <border>
      <left/>
      <right style="medium"/>
      <top/>
      <bottom style="thin"/>
    </border>
    <border>
      <left style="thin"/>
      <right/>
      <top/>
      <bottom/>
    </border>
    <border>
      <left/>
      <right style="thin"/>
      <top/>
      <bottom/>
    </border>
    <border>
      <left/>
      <right/>
      <top style="thin"/>
      <bottom style="medium"/>
    </border>
    <border>
      <left/>
      <right style="thin"/>
      <top style="thin"/>
      <bottom style="medium"/>
    </border>
    <border>
      <left style="thin"/>
      <right style="thin"/>
      <top style="thin"/>
      <bottom style="medium"/>
    </border>
    <border>
      <left/>
      <right style="medium"/>
      <top style="thin"/>
      <bottom style="medium"/>
    </border>
    <border>
      <left style="thin"/>
      <right style="thin"/>
      <top style="medium"/>
      <bottom/>
    </border>
    <border>
      <left style="medium"/>
      <right style="thin"/>
      <top style="medium"/>
      <bottom/>
    </border>
    <border>
      <left/>
      <right style="medium"/>
      <top style="medium"/>
      <bottom/>
    </border>
    <border>
      <left/>
      <right style="medium"/>
      <top/>
      <bottom/>
    </border>
    <border>
      <left style="thin"/>
      <right/>
      <top style="thin"/>
      <bottom style="medium"/>
    </border>
    <border>
      <left style="thin"/>
      <right style="thin"/>
      <top style="thin"/>
      <bottom>
        <color indexed="63"/>
      </bottom>
    </border>
    <border>
      <left/>
      <right style="medium"/>
      <top style="thin"/>
      <bottom>
        <color indexed="63"/>
      </bottom>
    </border>
    <border>
      <left style="thin"/>
      <right style="thin"/>
      <top>
        <color indexed="63"/>
      </top>
      <bottom/>
    </border>
    <border>
      <left style="medium"/>
      <right/>
      <top style="thin"/>
      <bottom>
        <color indexed="63"/>
      </bottom>
    </border>
    <border>
      <left style="thin"/>
      <right/>
      <top style="thin"/>
      <bottom>
        <color indexed="63"/>
      </bottom>
    </border>
    <border>
      <left/>
      <right/>
      <top style="thin"/>
      <bottom>
        <color indexed="63"/>
      </bottom>
    </border>
    <border>
      <left/>
      <right style="thin"/>
      <top style="thin"/>
      <bottom>
        <color indexed="63"/>
      </bottom>
    </border>
    <border>
      <left style="medium"/>
      <right style="thin"/>
      <top>
        <color indexed="63"/>
      </top>
      <bottom/>
    </border>
    <border>
      <left style="medium"/>
      <right style="thin"/>
      <top style="medium"/>
      <bottom style="medium"/>
    </border>
    <border>
      <left style="medium"/>
      <right style="medium"/>
      <top style="medium"/>
      <bottom style="medium"/>
    </border>
    <border>
      <left style="thin"/>
      <right style="medium"/>
      <top style="medium"/>
      <bottom style="medium"/>
    </border>
    <border>
      <left style="thin"/>
      <right style="thin"/>
      <top style="medium"/>
      <bottom style="medium"/>
    </border>
    <border>
      <left/>
      <right style="thin"/>
      <top>
        <color indexed="63"/>
      </top>
      <bottom style="thin"/>
    </border>
    <border>
      <left style="thin"/>
      <right style="thin"/>
      <top>
        <color indexed="63"/>
      </top>
      <bottom style="thin"/>
    </border>
    <border>
      <left style="medium"/>
      <right style="thin"/>
      <top/>
      <bottom style="thin"/>
    </border>
    <border>
      <left style="medium"/>
      <right/>
      <top style="thin"/>
      <bottom style="thin"/>
    </border>
    <border>
      <left style="medium"/>
      <right style="thin"/>
      <top style="thin"/>
      <bottom style="thin"/>
    </border>
    <border>
      <left style="medium"/>
      <right/>
      <top>
        <color indexed="63"/>
      </top>
      <bottom>
        <color indexed="63"/>
      </bottom>
    </border>
    <border>
      <left style="medium"/>
      <right>
        <color indexed="63"/>
      </right>
      <top style="medium"/>
      <bottom style="medium"/>
    </border>
    <border>
      <left style="thin"/>
      <right/>
      <top style="medium"/>
      <bottom style="medium"/>
    </border>
    <border>
      <left/>
      <right/>
      <top style="medium"/>
      <bottom style="medium"/>
    </border>
    <border>
      <left/>
      <right style="thin"/>
      <top style="medium"/>
      <bottom style="medium"/>
    </border>
    <border>
      <left style="medium"/>
      <right style="thin"/>
      <top style="thin"/>
      <bottom>
        <color indexed="63"/>
      </bottom>
    </border>
    <border>
      <left>
        <color indexed="63"/>
      </left>
      <right>
        <color indexed="63"/>
      </right>
      <top style="medium"/>
      <bottom/>
    </border>
    <border>
      <left style="thin"/>
      <right style="thin"/>
      <top style="medium"/>
      <bottom style="thin"/>
    </border>
    <border>
      <left>
        <color indexed="63"/>
      </left>
      <right style="medium"/>
      <top style="medium"/>
      <bottom style="medium"/>
    </border>
    <border>
      <left/>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style="medium"/>
      <right/>
      <top style="thin"/>
      <bottom style="medium"/>
    </border>
    <border>
      <left style="medium"/>
      <right/>
      <top>
        <color indexed="63"/>
      </top>
      <bottom style="thin"/>
    </border>
    <border>
      <left style="thin"/>
      <right style="thin"/>
      <top/>
      <bottom style="hair"/>
    </border>
    <border>
      <left/>
      <right/>
      <top style="hair"/>
      <bottom style="thin"/>
    </border>
    <border>
      <left style="hair"/>
      <right style="thin"/>
      <top style="hair"/>
      <bottom style="thin"/>
    </border>
    <border>
      <left/>
      <right/>
      <top style="thin"/>
      <bottom style="hair"/>
    </border>
    <border>
      <left style="hair"/>
      <right style="thin"/>
      <top style="thin"/>
      <bottom style="hair"/>
    </border>
    <border>
      <left style="hair"/>
      <right style="thin"/>
      <top style="thin"/>
      <bottom>
        <color indexed="63"/>
      </bottom>
    </border>
    <border>
      <left style="thin"/>
      <right>
        <color indexed="63"/>
      </right>
      <top style="hair"/>
      <bottom style="thin"/>
    </border>
    <border>
      <left style="hair"/>
      <right style="thin"/>
      <top>
        <color indexed="63"/>
      </top>
      <bottom style="thin"/>
    </border>
    <border>
      <left style="thin"/>
      <right/>
      <top style="thin"/>
      <bottom style="hair"/>
    </border>
    <border>
      <left/>
      <right style="thin"/>
      <top style="thin"/>
      <bottom style="hair"/>
    </border>
    <border>
      <left/>
      <right/>
      <top/>
      <bottom style="hair"/>
    </border>
    <border>
      <left style="medium"/>
      <right/>
      <top style="medium"/>
      <bottom/>
    </border>
    <border>
      <left style="thin"/>
      <right/>
      <top style="medium"/>
      <bottom/>
    </border>
    <border>
      <left/>
      <right style="thin"/>
      <top style="medium"/>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30"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4"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2" borderId="0" applyNumberFormat="0" applyBorder="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cellStyleXfs>
  <cellXfs count="285">
    <xf numFmtId="0" fontId="0" fillId="0" borderId="0" xfId="0" applyAlignment="1">
      <alignment/>
    </xf>
    <xf numFmtId="0" fontId="0" fillId="0" borderId="10" xfId="0" applyBorder="1" applyAlignment="1">
      <alignment/>
    </xf>
    <xf numFmtId="0" fontId="2" fillId="0" borderId="10" xfId="0" applyFont="1" applyBorder="1" applyAlignment="1">
      <alignment horizontal="center" wrapText="1" shrinkToFit="1"/>
    </xf>
    <xf numFmtId="0" fontId="0" fillId="0" borderId="0" xfId="0" applyFill="1" applyBorder="1" applyAlignment="1">
      <alignment/>
    </xf>
    <xf numFmtId="0" fontId="0" fillId="0" borderId="11" xfId="0" applyFill="1" applyBorder="1" applyAlignment="1">
      <alignment/>
    </xf>
    <xf numFmtId="0" fontId="0" fillId="0" borderId="0" xfId="0" applyFill="1" applyBorder="1" applyAlignment="1">
      <alignment horizontal="center"/>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horizontal="center"/>
    </xf>
    <xf numFmtId="2" fontId="0" fillId="0" borderId="15" xfId="0" applyNumberFormat="1" applyFill="1" applyBorder="1" applyAlignment="1">
      <alignment horizontal="right"/>
    </xf>
    <xf numFmtId="166" fontId="0" fillId="0" borderId="16" xfId="0" applyNumberFormat="1" applyFill="1" applyBorder="1" applyAlignment="1">
      <alignment horizontal="right"/>
    </xf>
    <xf numFmtId="0" fontId="0" fillId="0" borderId="11" xfId="0" applyFill="1" applyBorder="1" applyAlignment="1">
      <alignment horizontal="center"/>
    </xf>
    <xf numFmtId="2" fontId="0" fillId="0" borderId="0" xfId="0" applyNumberFormat="1" applyFill="1" applyBorder="1" applyAlignment="1">
      <alignment horizontal="right"/>
    </xf>
    <xf numFmtId="0" fontId="2" fillId="0" borderId="12" xfId="0" applyFont="1" applyFill="1" applyBorder="1" applyAlignment="1">
      <alignment/>
    </xf>
    <xf numFmtId="2" fontId="0" fillId="0" borderId="17" xfId="0" applyNumberFormat="1" applyFill="1" applyBorder="1" applyAlignment="1">
      <alignment horizontal="right"/>
    </xf>
    <xf numFmtId="2" fontId="0" fillId="0" borderId="18" xfId="0" applyNumberFormat="1" applyFill="1" applyBorder="1" applyAlignment="1">
      <alignment horizontal="right"/>
    </xf>
    <xf numFmtId="0" fontId="2" fillId="0" borderId="19" xfId="0" applyFont="1"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xf>
    <xf numFmtId="2" fontId="0" fillId="0" borderId="23" xfId="0" applyNumberFormat="1" applyFill="1" applyBorder="1" applyAlignment="1">
      <alignment horizontal="right"/>
    </xf>
    <xf numFmtId="166" fontId="0" fillId="0" borderId="24" xfId="0" applyNumberFormat="1" applyFill="1" applyBorder="1" applyAlignment="1">
      <alignment horizontal="right"/>
    </xf>
    <xf numFmtId="0" fontId="2" fillId="0" borderId="25" xfId="0" applyFont="1" applyFill="1" applyBorder="1" applyAlignment="1">
      <alignment horizontal="center"/>
    </xf>
    <xf numFmtId="0" fontId="0" fillId="0" borderId="15" xfId="0" applyFill="1" applyBorder="1" applyAlignment="1">
      <alignment horizontal="center" vertical="center"/>
    </xf>
    <xf numFmtId="2" fontId="0" fillId="0" borderId="15" xfId="0" applyNumberFormat="1" applyFill="1" applyBorder="1" applyAlignment="1">
      <alignment horizontal="right" vertical="center"/>
    </xf>
    <xf numFmtId="166" fontId="0" fillId="0" borderId="16" xfId="0" applyNumberFormat="1" applyFill="1" applyBorder="1" applyAlignment="1">
      <alignment horizontal="right" vertical="center"/>
    </xf>
    <xf numFmtId="166" fontId="0" fillId="0" borderId="18" xfId="0" applyNumberFormat="1" applyFill="1" applyBorder="1" applyAlignment="1">
      <alignment horizontal="right"/>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xf>
    <xf numFmtId="0" fontId="0" fillId="0" borderId="17" xfId="0" applyBorder="1" applyAlignment="1">
      <alignment horizontal="center"/>
    </xf>
    <xf numFmtId="0" fontId="0" fillId="0" borderId="0" xfId="0" applyAlignment="1">
      <alignment horizontal="center"/>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0" fillId="0" borderId="15" xfId="0" applyFill="1" applyBorder="1" applyAlignment="1">
      <alignment/>
    </xf>
    <xf numFmtId="0" fontId="0" fillId="0" borderId="15" xfId="0" applyFont="1" applyFill="1" applyBorder="1" applyAlignment="1">
      <alignment horizontal="center" vertical="center"/>
    </xf>
    <xf numFmtId="0" fontId="2" fillId="32" borderId="0" xfId="0" applyFont="1" applyFill="1" applyBorder="1" applyAlignment="1">
      <alignment horizontal="left" vertical="center"/>
    </xf>
    <xf numFmtId="0" fontId="0" fillId="32" borderId="19" xfId="0" applyFill="1" applyBorder="1" applyAlignment="1">
      <alignment horizontal="center"/>
    </xf>
    <xf numFmtId="2" fontId="0" fillId="32" borderId="0" xfId="0" applyNumberFormat="1" applyFill="1" applyBorder="1" applyAlignment="1">
      <alignment horizontal="right"/>
    </xf>
    <xf numFmtId="2" fontId="0" fillId="32" borderId="28" xfId="0" applyNumberFormat="1" applyFill="1" applyBorder="1" applyAlignment="1">
      <alignment horizontal="right"/>
    </xf>
    <xf numFmtId="0" fontId="0" fillId="0" borderId="18" xfId="0" applyBorder="1" applyAlignment="1">
      <alignment horizontal="center"/>
    </xf>
    <xf numFmtId="0" fontId="0" fillId="0" borderId="29" xfId="0" applyFill="1" applyBorder="1" applyAlignment="1">
      <alignment/>
    </xf>
    <xf numFmtId="0" fontId="2" fillId="0" borderId="0" xfId="0" applyFont="1" applyAlignment="1">
      <alignment horizontal="left" wrapText="1" shrinkToFit="1"/>
    </xf>
    <xf numFmtId="0" fontId="0" fillId="0" borderId="14" xfId="0" applyFill="1" applyBorder="1" applyAlignment="1">
      <alignment horizontal="center"/>
    </xf>
    <xf numFmtId="0" fontId="0" fillId="0" borderId="0" xfId="0" applyAlignment="1">
      <alignment wrapText="1"/>
    </xf>
    <xf numFmtId="0" fontId="2" fillId="0" borderId="0" xfId="0" applyFont="1" applyAlignment="1">
      <alignment wrapText="1"/>
    </xf>
    <xf numFmtId="2" fontId="0" fillId="0" borderId="30" xfId="0" applyNumberFormat="1" applyFill="1" applyBorder="1" applyAlignment="1">
      <alignment horizontal="right"/>
    </xf>
    <xf numFmtId="166" fontId="0" fillId="0" borderId="31" xfId="0" applyNumberFormat="1" applyFill="1" applyBorder="1" applyAlignment="1">
      <alignment horizontal="right"/>
    </xf>
    <xf numFmtId="0" fontId="2" fillId="0" borderId="32" xfId="0" applyFont="1" applyFill="1" applyBorder="1" applyAlignment="1">
      <alignment horizontal="center"/>
    </xf>
    <xf numFmtId="0" fontId="2" fillId="0" borderId="28" xfId="0" applyFont="1" applyFill="1" applyBorder="1" applyAlignment="1">
      <alignment horizontal="center" vertical="center"/>
    </xf>
    <xf numFmtId="0" fontId="0" fillId="0" borderId="33" xfId="0" applyFill="1" applyBorder="1" applyAlignment="1">
      <alignment horizontal="lef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0" xfId="0" applyFill="1" applyBorder="1" applyAlignment="1">
      <alignment horizontal="center"/>
    </xf>
    <xf numFmtId="0" fontId="2" fillId="0" borderId="37" xfId="0" applyFont="1" applyFill="1" applyBorder="1" applyAlignment="1">
      <alignment horizontal="center" vertical="center" wrapText="1" shrinkToFit="1"/>
    </xf>
    <xf numFmtId="0" fontId="0" fillId="0" borderId="0" xfId="0" applyAlignment="1">
      <alignment/>
    </xf>
    <xf numFmtId="0" fontId="0" fillId="0" borderId="0" xfId="0" applyFill="1" applyBorder="1" applyAlignment="1">
      <alignment horizontal="left"/>
    </xf>
    <xf numFmtId="166" fontId="0" fillId="0" borderId="0" xfId="0" applyNumberFormat="1" applyFill="1" applyBorder="1" applyAlignment="1">
      <alignment horizontal="right"/>
    </xf>
    <xf numFmtId="2" fontId="0" fillId="33" borderId="15" xfId="0" applyNumberFormat="1" applyFill="1" applyBorder="1" applyAlignment="1">
      <alignment horizontal="right"/>
    </xf>
    <xf numFmtId="2" fontId="0" fillId="33" borderId="30" xfId="0" applyNumberFormat="1" applyFill="1" applyBorder="1" applyAlignment="1">
      <alignment horizontal="right"/>
    </xf>
    <xf numFmtId="2" fontId="0" fillId="33" borderId="23" xfId="0" applyNumberFormat="1" applyFill="1" applyBorder="1" applyAlignment="1">
      <alignment horizontal="right"/>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2" fontId="0" fillId="33" borderId="15" xfId="0" applyNumberFormat="1" applyFont="1" applyFill="1" applyBorder="1" applyAlignment="1">
      <alignment horizontal="right"/>
    </xf>
    <xf numFmtId="2" fontId="0" fillId="33" borderId="15" xfId="0" applyNumberFormat="1" applyFill="1" applyBorder="1" applyAlignment="1">
      <alignment horizontal="right" vertical="center"/>
    </xf>
    <xf numFmtId="0" fontId="0" fillId="0" borderId="17" xfId="0" applyFill="1" applyBorder="1" applyAlignment="1">
      <alignment/>
    </xf>
    <xf numFmtId="0" fontId="0" fillId="0" borderId="42" xfId="0" applyFill="1" applyBorder="1" applyAlignment="1">
      <alignment/>
    </xf>
    <xf numFmtId="0" fontId="0" fillId="0" borderId="42" xfId="0" applyFill="1" applyBorder="1" applyAlignment="1">
      <alignment horizontal="center"/>
    </xf>
    <xf numFmtId="0" fontId="0" fillId="0" borderId="43" xfId="0" applyFill="1" applyBorder="1" applyAlignment="1">
      <alignment horizontal="center"/>
    </xf>
    <xf numFmtId="2" fontId="0" fillId="33" borderId="43" xfId="0" applyNumberFormat="1" applyFill="1" applyBorder="1" applyAlignment="1">
      <alignment horizontal="right"/>
    </xf>
    <xf numFmtId="2" fontId="0" fillId="0" borderId="43" xfId="0" applyNumberFormat="1" applyFill="1" applyBorder="1" applyAlignment="1">
      <alignment horizontal="right"/>
    </xf>
    <xf numFmtId="0" fontId="6" fillId="0" borderId="0" xfId="0" applyFont="1" applyFill="1" applyBorder="1" applyAlignment="1">
      <alignment/>
    </xf>
    <xf numFmtId="0" fontId="6" fillId="0" borderId="0" xfId="0" applyFont="1" applyAlignment="1">
      <alignment/>
    </xf>
    <xf numFmtId="0" fontId="7" fillId="0" borderId="0" xfId="0" applyFont="1" applyAlignment="1">
      <alignment vertical="center"/>
    </xf>
    <xf numFmtId="0" fontId="7" fillId="0" borderId="0" xfId="0" applyFont="1" applyAlignment="1">
      <alignment/>
    </xf>
    <xf numFmtId="0" fontId="5" fillId="0" borderId="0" xfId="0" applyFont="1" applyAlignment="1">
      <alignment/>
    </xf>
    <xf numFmtId="0" fontId="6" fillId="0" borderId="0" xfId="0" applyFont="1" applyFill="1" applyBorder="1" applyAlignment="1">
      <alignment/>
    </xf>
    <xf numFmtId="0" fontId="0" fillId="0" borderId="0" xfId="0" applyFill="1" applyBorder="1" applyAlignment="1">
      <alignment/>
    </xf>
    <xf numFmtId="0" fontId="2" fillId="0" borderId="0" xfId="0" applyFont="1" applyAlignment="1">
      <alignment/>
    </xf>
    <xf numFmtId="0" fontId="0" fillId="32" borderId="0" xfId="0" applyFill="1" applyBorder="1" applyAlignment="1">
      <alignment horizontal="center"/>
    </xf>
    <xf numFmtId="0" fontId="0" fillId="0" borderId="44" xfId="0" applyFill="1" applyBorder="1" applyAlignment="1">
      <alignment horizontal="center"/>
    </xf>
    <xf numFmtId="0" fontId="0" fillId="32" borderId="28" xfId="0" applyFill="1" applyBorder="1" applyAlignment="1">
      <alignment horizontal="center"/>
    </xf>
    <xf numFmtId="0" fontId="0" fillId="0" borderId="15" xfId="0" applyFont="1" applyFill="1" applyBorder="1" applyAlignment="1">
      <alignment horizontal="left" vertical="center"/>
    </xf>
    <xf numFmtId="0" fontId="0" fillId="0" borderId="29"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horizontal="center"/>
    </xf>
    <xf numFmtId="49" fontId="0" fillId="0" borderId="45" xfId="0" applyNumberFormat="1" applyFill="1" applyBorder="1" applyAlignment="1">
      <alignment horizontal="left"/>
    </xf>
    <xf numFmtId="49" fontId="0" fillId="0" borderId="45" xfId="0" applyNumberFormat="1" applyFont="1" applyFill="1" applyBorder="1" applyAlignment="1">
      <alignment horizontal="left"/>
    </xf>
    <xf numFmtId="49" fontId="0" fillId="0" borderId="46" xfId="0" applyNumberFormat="1" applyFill="1" applyBorder="1" applyAlignment="1">
      <alignment horizontal="left"/>
    </xf>
    <xf numFmtId="49" fontId="2" fillId="0" borderId="47" xfId="0" applyNumberFormat="1" applyFont="1" applyFill="1" applyBorder="1" applyAlignment="1">
      <alignment horizontal="left"/>
    </xf>
    <xf numFmtId="0" fontId="2" fillId="0" borderId="0" xfId="0" applyFont="1" applyFill="1" applyBorder="1" applyAlignment="1">
      <alignment/>
    </xf>
    <xf numFmtId="0" fontId="2" fillId="0" borderId="20" xfId="0" applyFont="1" applyFill="1" applyBorder="1" applyAlignment="1">
      <alignment/>
    </xf>
    <xf numFmtId="0" fontId="2" fillId="0" borderId="19" xfId="0" applyFont="1" applyFill="1" applyBorder="1" applyAlignment="1">
      <alignment horizontal="center"/>
    </xf>
    <xf numFmtId="2" fontId="2" fillId="0" borderId="0" xfId="0" applyNumberFormat="1" applyFont="1" applyFill="1" applyBorder="1" applyAlignment="1">
      <alignment horizontal="right"/>
    </xf>
    <xf numFmtId="2" fontId="2" fillId="0" borderId="28" xfId="0" applyNumberFormat="1" applyFont="1" applyFill="1" applyBorder="1" applyAlignment="1">
      <alignment horizontal="right"/>
    </xf>
    <xf numFmtId="0" fontId="2" fillId="32" borderId="19" xfId="0" applyFont="1" applyFill="1" applyBorder="1" applyAlignment="1">
      <alignment horizontal="left" vertical="center"/>
    </xf>
    <xf numFmtId="0" fontId="2" fillId="32" borderId="20" xfId="0" applyFont="1" applyFill="1" applyBorder="1" applyAlignment="1">
      <alignment horizontal="left" vertical="center"/>
    </xf>
    <xf numFmtId="0" fontId="2" fillId="0" borderId="48" xfId="0" applyFont="1" applyFill="1" applyBorder="1" applyAlignment="1">
      <alignment horizontal="left"/>
    </xf>
    <xf numFmtId="0" fontId="2" fillId="0" borderId="49" xfId="0" applyFont="1" applyFill="1" applyBorder="1" applyAlignment="1">
      <alignment/>
    </xf>
    <xf numFmtId="0" fontId="2" fillId="0" borderId="50" xfId="0" applyFont="1" applyFill="1" applyBorder="1" applyAlignment="1">
      <alignment/>
    </xf>
    <xf numFmtId="0" fontId="2" fillId="0" borderId="51" xfId="0" applyFont="1" applyFill="1" applyBorder="1" applyAlignment="1">
      <alignment/>
    </xf>
    <xf numFmtId="0" fontId="2" fillId="0" borderId="41" xfId="0" applyFont="1" applyFill="1" applyBorder="1" applyAlignment="1">
      <alignment horizontal="center"/>
    </xf>
    <xf numFmtId="2" fontId="2" fillId="0" borderId="41" xfId="0" applyNumberFormat="1" applyFont="1" applyFill="1" applyBorder="1" applyAlignment="1">
      <alignment horizontal="right"/>
    </xf>
    <xf numFmtId="2" fontId="2" fillId="0" borderId="40" xfId="0" applyNumberFormat="1" applyFont="1" applyFill="1" applyBorder="1" applyAlignment="1">
      <alignment horizontal="right"/>
    </xf>
    <xf numFmtId="0" fontId="2" fillId="0" borderId="47" xfId="0" applyFont="1" applyFill="1" applyBorder="1" applyAlignment="1">
      <alignment horizontal="left"/>
    </xf>
    <xf numFmtId="49" fontId="0" fillId="0" borderId="52" xfId="0" applyNumberFormat="1" applyFill="1" applyBorder="1" applyAlignment="1">
      <alignment horizontal="left"/>
    </xf>
    <xf numFmtId="49" fontId="2" fillId="0" borderId="48" xfId="0" applyNumberFormat="1" applyFont="1" applyFill="1" applyBorder="1" applyAlignment="1">
      <alignment horizontal="left"/>
    </xf>
    <xf numFmtId="0" fontId="2" fillId="0" borderId="49" xfId="0" applyFont="1" applyFill="1" applyBorder="1" applyAlignment="1">
      <alignment/>
    </xf>
    <xf numFmtId="0" fontId="2" fillId="0" borderId="50" xfId="0" applyFont="1" applyFill="1" applyBorder="1" applyAlignment="1">
      <alignment/>
    </xf>
    <xf numFmtId="0" fontId="2" fillId="0" borderId="51" xfId="0" applyFont="1" applyFill="1" applyBorder="1" applyAlignment="1">
      <alignment/>
    </xf>
    <xf numFmtId="49" fontId="0" fillId="0" borderId="33" xfId="0" applyNumberFormat="1" applyFill="1" applyBorder="1" applyAlignment="1">
      <alignment horizontal="left"/>
    </xf>
    <xf numFmtId="49" fontId="0" fillId="0" borderId="46" xfId="0" applyNumberFormat="1" applyFont="1" applyFill="1" applyBorder="1" applyAlignment="1">
      <alignment horizontal="left" vertical="center" wrapText="1" shrinkToFit="1"/>
    </xf>
    <xf numFmtId="49" fontId="0" fillId="0" borderId="47" xfId="0" applyNumberFormat="1" applyFill="1" applyBorder="1" applyAlignment="1">
      <alignment horizontal="left"/>
    </xf>
    <xf numFmtId="49" fontId="0" fillId="0" borderId="45" xfId="0" applyNumberFormat="1" applyFill="1" applyBorder="1" applyAlignment="1">
      <alignment horizontal="left" vertical="center"/>
    </xf>
    <xf numFmtId="166" fontId="0" fillId="0" borderId="31" xfId="0" applyNumberFormat="1" applyFill="1" applyBorder="1" applyAlignment="1">
      <alignment horizontal="right" vertical="center"/>
    </xf>
    <xf numFmtId="2" fontId="0" fillId="0" borderId="30" xfId="0" applyNumberFormat="1" applyFill="1" applyBorder="1" applyAlignment="1">
      <alignment horizontal="right" vertical="center"/>
    </xf>
    <xf numFmtId="0" fontId="0" fillId="32" borderId="47" xfId="0" applyFill="1" applyBorder="1" applyAlignment="1">
      <alignment horizontal="center"/>
    </xf>
    <xf numFmtId="0" fontId="0" fillId="32" borderId="37" xfId="0" applyFill="1" applyBorder="1" applyAlignment="1">
      <alignment horizontal="left"/>
    </xf>
    <xf numFmtId="0" fontId="0" fillId="32" borderId="37"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32" borderId="53" xfId="0" applyFont="1" applyFill="1" applyBorder="1" applyAlignment="1">
      <alignment horizontal="left" vertical="center" wrapText="1" shrinkToFit="1"/>
    </xf>
    <xf numFmtId="0" fontId="2" fillId="32" borderId="17" xfId="0" applyFont="1" applyFill="1" applyBorder="1" applyAlignment="1">
      <alignment horizontal="left" vertical="center" wrapText="1" shrinkToFit="1"/>
    </xf>
    <xf numFmtId="0" fontId="2" fillId="32" borderId="0" xfId="0" applyFont="1" applyFill="1" applyBorder="1" applyAlignment="1">
      <alignment horizontal="left" wrapText="1" shrinkToFit="1"/>
    </xf>
    <xf numFmtId="0" fontId="0" fillId="0" borderId="14" xfId="0" applyBorder="1" applyAlignment="1">
      <alignment/>
    </xf>
    <xf numFmtId="0" fontId="0" fillId="0" borderId="36" xfId="0" applyBorder="1" applyAlignment="1">
      <alignment/>
    </xf>
    <xf numFmtId="0" fontId="0" fillId="0" borderId="14" xfId="0" applyFill="1" applyBorder="1" applyAlignment="1">
      <alignment wrapText="1" shrinkToFit="1"/>
    </xf>
    <xf numFmtId="0" fontId="0" fillId="0" borderId="14" xfId="0" applyBorder="1" applyAlignment="1">
      <alignment wrapText="1"/>
    </xf>
    <xf numFmtId="0" fontId="0" fillId="32" borderId="53" xfId="0" applyFont="1" applyFill="1" applyBorder="1" applyAlignment="1">
      <alignment/>
    </xf>
    <xf numFmtId="0" fontId="0" fillId="32" borderId="17" xfId="0" applyFont="1" applyFill="1" applyBorder="1" applyAlignment="1">
      <alignment/>
    </xf>
    <xf numFmtId="0" fontId="2" fillId="32" borderId="54" xfId="0" applyFont="1" applyFill="1" applyBorder="1" applyAlignment="1">
      <alignment horizontal="left" vertical="center"/>
    </xf>
    <xf numFmtId="0" fontId="2" fillId="0" borderId="51" xfId="0" applyFont="1" applyFill="1" applyBorder="1" applyAlignment="1">
      <alignment horizontal="center"/>
    </xf>
    <xf numFmtId="0" fontId="2" fillId="0" borderId="50" xfId="0" applyFont="1" applyFill="1" applyBorder="1" applyAlignment="1">
      <alignment horizontal="center"/>
    </xf>
    <xf numFmtId="0" fontId="0" fillId="4" borderId="50" xfId="0" applyFill="1" applyBorder="1" applyAlignment="1">
      <alignment horizontal="center" vertical="center"/>
    </xf>
    <xf numFmtId="0" fontId="2" fillId="4" borderId="55" xfId="0" applyFont="1" applyFill="1" applyBorder="1" applyAlignment="1">
      <alignment horizontal="center" vertical="center" wrapText="1"/>
    </xf>
    <xf numFmtId="4" fontId="0" fillId="0" borderId="0" xfId="0" applyNumberFormat="1" applyAlignment="1">
      <alignment/>
    </xf>
    <xf numFmtId="0" fontId="0" fillId="0" borderId="15" xfId="0" applyBorder="1" applyAlignment="1">
      <alignment horizontal="center" vertical="center" wrapText="1"/>
    </xf>
    <xf numFmtId="0" fontId="0" fillId="0" borderId="56" xfId="0" applyBorder="1" applyAlignment="1">
      <alignment horizontal="center" vertical="center"/>
    </xf>
    <xf numFmtId="4" fontId="0" fillId="0" borderId="57" xfId="0" applyNumberFormat="1" applyBorder="1" applyAlignment="1">
      <alignment horizontal="center" vertical="center" wrapText="1"/>
    </xf>
    <xf numFmtId="0" fontId="0" fillId="0" borderId="15" xfId="0" applyBorder="1" applyAlignment="1">
      <alignment wrapText="1"/>
    </xf>
    <xf numFmtId="9" fontId="0" fillId="0" borderId="58" xfId="0" applyNumberFormat="1" applyBorder="1" applyAlignment="1">
      <alignment horizontal="center"/>
    </xf>
    <xf numFmtId="0" fontId="0" fillId="0" borderId="32" xfId="0" applyBorder="1" applyAlignment="1">
      <alignment/>
    </xf>
    <xf numFmtId="0" fontId="0" fillId="0" borderId="43" xfId="0" applyBorder="1" applyAlignment="1">
      <alignment horizontal="center"/>
    </xf>
    <xf numFmtId="173" fontId="0" fillId="0" borderId="59" xfId="0" applyNumberFormat="1" applyBorder="1" applyAlignment="1">
      <alignment/>
    </xf>
    <xf numFmtId="173" fontId="0" fillId="0" borderId="32" xfId="0" applyNumberFormat="1" applyBorder="1" applyAlignment="1">
      <alignment/>
    </xf>
    <xf numFmtId="0" fontId="29" fillId="0" borderId="17" xfId="0" applyFont="1" applyBorder="1" applyAlignment="1">
      <alignment wrapText="1"/>
    </xf>
    <xf numFmtId="0" fontId="0" fillId="0" borderId="11" xfId="0" applyBorder="1" applyAlignment="1">
      <alignment horizontal="center"/>
    </xf>
    <xf numFmtId="4" fontId="0" fillId="0" borderId="17" xfId="0" applyNumberFormat="1" applyBorder="1" applyAlignment="1">
      <alignment/>
    </xf>
    <xf numFmtId="9" fontId="0" fillId="0" borderId="15" xfId="0" applyNumberFormat="1" applyBorder="1" applyAlignment="1">
      <alignment horizontal="center"/>
    </xf>
    <xf numFmtId="173" fontId="29" fillId="0" borderId="15" xfId="0" applyNumberFormat="1" applyFont="1" applyBorder="1" applyAlignment="1">
      <alignment/>
    </xf>
    <xf numFmtId="0" fontId="0" fillId="0" borderId="12" xfId="0" applyBorder="1" applyAlignment="1">
      <alignment horizontal="center"/>
    </xf>
    <xf numFmtId="0" fontId="29" fillId="0" borderId="13" xfId="0" applyFont="1" applyBorder="1" applyAlignment="1">
      <alignment wrapText="1"/>
    </xf>
    <xf numFmtId="4" fontId="0" fillId="0" borderId="13" xfId="0" applyNumberFormat="1" applyBorder="1" applyAlignment="1">
      <alignment/>
    </xf>
    <xf numFmtId="0" fontId="0" fillId="0" borderId="13" xfId="0" applyBorder="1" applyAlignment="1">
      <alignment/>
    </xf>
    <xf numFmtId="0" fontId="0" fillId="0" borderId="15" xfId="0" applyBorder="1" applyAlignment="1">
      <alignment/>
    </xf>
    <xf numFmtId="0" fontId="2" fillId="0" borderId="22" xfId="0" applyFont="1" applyFill="1" applyBorder="1" applyAlignment="1">
      <alignment horizontal="center"/>
    </xf>
    <xf numFmtId="0" fontId="2" fillId="0" borderId="42" xfId="0" applyFont="1" applyFill="1" applyBorder="1" applyAlignment="1">
      <alignment horizontal="center"/>
    </xf>
    <xf numFmtId="0" fontId="2" fillId="0" borderId="14" xfId="0" applyFont="1" applyFill="1" applyBorder="1" applyAlignment="1">
      <alignment horizontal="center"/>
    </xf>
    <xf numFmtId="0" fontId="2" fillId="0" borderId="60" xfId="0" applyFont="1" applyFill="1" applyBorder="1" applyAlignment="1">
      <alignment horizontal="left"/>
    </xf>
    <xf numFmtId="0" fontId="2" fillId="0" borderId="61" xfId="0" applyFont="1" applyFill="1" applyBorder="1" applyAlignment="1">
      <alignment horizontal="left"/>
    </xf>
    <xf numFmtId="0" fontId="2" fillId="0" borderId="45" xfId="0" applyFont="1" applyFill="1" applyBorder="1" applyAlignment="1">
      <alignment horizontal="left"/>
    </xf>
    <xf numFmtId="0" fontId="2" fillId="0" borderId="62" xfId="0" applyFont="1" applyBorder="1" applyAlignment="1">
      <alignment horizontal="center"/>
    </xf>
    <xf numFmtId="0" fontId="2" fillId="0" borderId="59" xfId="0" applyFont="1" applyBorder="1" applyAlignment="1">
      <alignment horizontal="center" vertical="center"/>
    </xf>
    <xf numFmtId="0" fontId="2" fillId="0" borderId="62" xfId="0" applyFont="1" applyBorder="1" applyAlignment="1">
      <alignment horizontal="center" vertical="center"/>
    </xf>
    <xf numFmtId="0" fontId="2" fillId="0" borderId="58" xfId="0" applyFont="1" applyBorder="1" applyAlignment="1">
      <alignment horizontal="center" vertical="center"/>
    </xf>
    <xf numFmtId="0" fontId="2" fillId="0" borderId="32" xfId="0" applyFont="1" applyBorder="1" applyAlignment="1">
      <alignment horizontal="center" vertical="center"/>
    </xf>
    <xf numFmtId="0" fontId="27" fillId="0" borderId="63" xfId="0" applyFont="1" applyBorder="1" applyAlignment="1">
      <alignment wrapText="1"/>
    </xf>
    <xf numFmtId="4" fontId="0" fillId="0" borderId="64" xfId="0" applyNumberFormat="1" applyFont="1" applyBorder="1" applyAlignment="1">
      <alignment/>
    </xf>
    <xf numFmtId="0" fontId="27" fillId="0" borderId="65" xfId="0" applyFont="1" applyBorder="1" applyAlignment="1">
      <alignment wrapText="1"/>
    </xf>
    <xf numFmtId="0" fontId="0" fillId="0" borderId="0" xfId="0" applyFont="1" applyAlignment="1">
      <alignment/>
    </xf>
    <xf numFmtId="0" fontId="0" fillId="0" borderId="0" xfId="0" applyFont="1" applyAlignment="1">
      <alignment wrapText="1"/>
    </xf>
    <xf numFmtId="4" fontId="0" fillId="0" borderId="66" xfId="0" applyNumberFormat="1" applyFont="1" applyBorder="1" applyAlignment="1">
      <alignment/>
    </xf>
    <xf numFmtId="0" fontId="27" fillId="0" borderId="17" xfId="0" applyFont="1" applyBorder="1" applyAlignment="1">
      <alignment wrapText="1"/>
    </xf>
    <xf numFmtId="4" fontId="0" fillId="0" borderId="67" xfId="0" applyNumberFormat="1" applyFont="1" applyBorder="1" applyAlignment="1">
      <alignment/>
    </xf>
    <xf numFmtId="0" fontId="27" fillId="0" borderId="68" xfId="0" applyFont="1" applyBorder="1" applyAlignment="1">
      <alignment wrapText="1"/>
    </xf>
    <xf numFmtId="4" fontId="0" fillId="0" borderId="69" xfId="0" applyNumberFormat="1" applyFont="1" applyBorder="1" applyAlignment="1">
      <alignment/>
    </xf>
    <xf numFmtId="2" fontId="0" fillId="0" borderId="57" xfId="0" applyNumberFormat="1" applyFont="1" applyFill="1" applyBorder="1" applyAlignment="1">
      <alignment horizontal="right"/>
    </xf>
    <xf numFmtId="2" fontId="0" fillId="0" borderId="64" xfId="0" applyNumberFormat="1" applyFont="1" applyFill="1" applyBorder="1" applyAlignment="1">
      <alignment horizontal="right"/>
    </xf>
    <xf numFmtId="2" fontId="0" fillId="0" borderId="69" xfId="0" applyNumberFormat="1" applyFont="1" applyFill="1" applyBorder="1" applyAlignment="1">
      <alignment horizontal="right"/>
    </xf>
    <xf numFmtId="0" fontId="27" fillId="0" borderId="70" xfId="0" applyFont="1" applyBorder="1" applyAlignment="1">
      <alignment wrapText="1"/>
    </xf>
    <xf numFmtId="0" fontId="27" fillId="0" borderId="71" xfId="0" applyFont="1" applyBorder="1" applyAlignment="1">
      <alignment wrapText="1"/>
    </xf>
    <xf numFmtId="0" fontId="27" fillId="0" borderId="65" xfId="0" applyFont="1" applyBorder="1" applyAlignment="1">
      <alignment wrapText="1"/>
    </xf>
    <xf numFmtId="0" fontId="27" fillId="0" borderId="36" xfId="0" applyFont="1" applyBorder="1" applyAlignment="1">
      <alignment wrapText="1"/>
    </xf>
    <xf numFmtId="0" fontId="29" fillId="0" borderId="0" xfId="0" applyFont="1" applyAlignment="1">
      <alignment horizontal="left"/>
    </xf>
    <xf numFmtId="0" fontId="44" fillId="0" borderId="0" xfId="0" applyFont="1" applyAlignment="1">
      <alignment horizontal="center" wrapText="1"/>
    </xf>
    <xf numFmtId="0" fontId="27" fillId="0" borderId="72" xfId="0" applyFont="1" applyBorder="1" applyAlignment="1">
      <alignment horizontal="left"/>
    </xf>
    <xf numFmtId="0" fontId="27" fillId="0" borderId="20" xfId="0" applyFont="1" applyBorder="1" applyAlignment="1">
      <alignment horizontal="left"/>
    </xf>
    <xf numFmtId="0" fontId="27" fillId="0" borderId="65" xfId="0" applyFont="1" applyBorder="1" applyAlignment="1">
      <alignment vertical="center" wrapText="1"/>
    </xf>
    <xf numFmtId="0" fontId="27" fillId="0" borderId="20" xfId="0" applyFont="1" applyBorder="1" applyAlignment="1">
      <alignment vertical="center" wrapText="1"/>
    </xf>
    <xf numFmtId="0" fontId="27" fillId="0" borderId="20" xfId="0" applyFont="1" applyBorder="1" applyAlignment="1">
      <alignment wrapText="1"/>
    </xf>
    <xf numFmtId="0" fontId="2" fillId="0" borderId="0" xfId="0" applyFont="1" applyAlignment="1">
      <alignment horizontal="left" wrapText="1" shrinkToFit="1"/>
    </xf>
    <xf numFmtId="0" fontId="2" fillId="4" borderId="25" xfId="0" applyFont="1" applyFill="1" applyBorder="1" applyAlignment="1">
      <alignment horizontal="center" vertical="center" wrapText="1"/>
    </xf>
    <xf numFmtId="0" fontId="0" fillId="4" borderId="32" xfId="0"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48" xfId="0" applyFont="1" applyFill="1" applyBorder="1" applyAlignment="1">
      <alignment horizontal="center" vertical="center"/>
    </xf>
    <xf numFmtId="0" fontId="0" fillId="4" borderId="50" xfId="0" applyFill="1" applyBorder="1" applyAlignment="1">
      <alignment horizontal="center" vertical="center"/>
    </xf>
    <xf numFmtId="0" fontId="0" fillId="4" borderId="55" xfId="0" applyFill="1" applyBorder="1" applyAlignment="1">
      <alignment horizontal="center" vertical="center"/>
    </xf>
    <xf numFmtId="0" fontId="2" fillId="4" borderId="73"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74" xfId="0" applyFont="1" applyFill="1" applyBorder="1" applyAlignment="1">
      <alignment horizontal="center" vertical="center" wrapText="1"/>
    </xf>
    <xf numFmtId="0" fontId="2" fillId="4" borderId="53" xfId="0" applyFont="1" applyFill="1" applyBorder="1" applyAlignment="1">
      <alignment horizontal="center" vertical="center" wrapText="1"/>
    </xf>
    <xf numFmtId="0" fontId="2" fillId="4" borderId="7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5" xfId="0" applyFont="1" applyFill="1" applyBorder="1" applyAlignment="1">
      <alignment horizontal="center" vertical="center"/>
    </xf>
    <xf numFmtId="0" fontId="2" fillId="4" borderId="32"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7" xfId="0" applyFont="1" applyFill="1" applyBorder="1" applyAlignment="1">
      <alignment horizontal="left" vertical="center"/>
    </xf>
    <xf numFmtId="0" fontId="0" fillId="0" borderId="17" xfId="0" applyBorder="1" applyAlignment="1">
      <alignment horizontal="left" vertical="center"/>
    </xf>
    <xf numFmtId="0" fontId="0" fillId="0" borderId="42" xfId="0" applyBorder="1" applyAlignment="1">
      <alignment vertical="center"/>
    </xf>
    <xf numFmtId="0" fontId="2" fillId="0" borderId="0" xfId="0" applyFont="1" applyFill="1" applyBorder="1" applyAlignment="1">
      <alignment wrapText="1"/>
    </xf>
    <xf numFmtId="0" fontId="2" fillId="0" borderId="0" xfId="0" applyFont="1" applyAlignment="1">
      <alignment wrapText="1"/>
    </xf>
    <xf numFmtId="0" fontId="0" fillId="0" borderId="0" xfId="0" applyAlignment="1">
      <alignment horizontal="justify" wrapText="1"/>
    </xf>
    <xf numFmtId="0" fontId="2" fillId="0" borderId="0" xfId="0" applyFont="1" applyFill="1" applyBorder="1" applyAlignment="1">
      <alignment horizontal="justify" wrapText="1"/>
    </xf>
    <xf numFmtId="0" fontId="0" fillId="0" borderId="12" xfId="0" applyFont="1" applyFill="1" applyBorder="1" applyAlignment="1">
      <alignment/>
    </xf>
    <xf numFmtId="0" fontId="0" fillId="0" borderId="13" xfId="0" applyBorder="1" applyAlignment="1">
      <alignment/>
    </xf>
    <xf numFmtId="0" fontId="0" fillId="0" borderId="14" xfId="0" applyBorder="1" applyAlignment="1">
      <alignment/>
    </xf>
    <xf numFmtId="0" fontId="0" fillId="32" borderId="27" xfId="0" applyFill="1" applyBorder="1" applyAlignment="1">
      <alignment horizontal="center"/>
    </xf>
    <xf numFmtId="0" fontId="0" fillId="0" borderId="18" xfId="0" applyBorder="1" applyAlignment="1">
      <alignment/>
    </xf>
    <xf numFmtId="0" fontId="2" fillId="32" borderId="74" xfId="0" applyFont="1" applyFill="1" applyBorder="1" applyAlignment="1">
      <alignment horizontal="left" vertical="center" wrapText="1" shrinkToFit="1"/>
    </xf>
    <xf numFmtId="0" fontId="2" fillId="32" borderId="53" xfId="0" applyFont="1" applyFill="1" applyBorder="1" applyAlignment="1">
      <alignment horizontal="left" vertical="center" wrapText="1" shrinkToFit="1"/>
    </xf>
    <xf numFmtId="0" fontId="2" fillId="32" borderId="75" xfId="0" applyFont="1" applyFill="1" applyBorder="1" applyAlignment="1">
      <alignment horizontal="left" vertical="center" wrapText="1" shrinkToFit="1"/>
    </xf>
    <xf numFmtId="0" fontId="2" fillId="32" borderId="11" xfId="0" applyFont="1" applyFill="1" applyBorder="1" applyAlignment="1">
      <alignment horizontal="left" vertical="center" wrapText="1" shrinkToFit="1"/>
    </xf>
    <xf numFmtId="0" fontId="2" fillId="32" borderId="17" xfId="0" applyFont="1" applyFill="1" applyBorder="1" applyAlignment="1">
      <alignment horizontal="left" vertical="center" wrapText="1" shrinkToFit="1"/>
    </xf>
    <xf numFmtId="0" fontId="2" fillId="32" borderId="42" xfId="0" applyFont="1" applyFill="1" applyBorder="1" applyAlignment="1">
      <alignment horizontal="left" vertical="center" wrapText="1" shrinkToFit="1"/>
    </xf>
    <xf numFmtId="0" fontId="0" fillId="32" borderId="53" xfId="0" applyFill="1" applyBorder="1" applyAlignment="1">
      <alignment horizontal="center"/>
    </xf>
    <xf numFmtId="0" fontId="0" fillId="32" borderId="17" xfId="0" applyFill="1" applyBorder="1" applyAlignment="1">
      <alignment horizontal="center"/>
    </xf>
    <xf numFmtId="0" fontId="0" fillId="0" borderId="12" xfId="0" applyFill="1"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2" xfId="0" applyFill="1" applyBorder="1" applyAlignment="1">
      <alignment wrapText="1" shrinkToFit="1"/>
    </xf>
    <xf numFmtId="0" fontId="0" fillId="0" borderId="13" xfId="0" applyFill="1" applyBorder="1" applyAlignment="1">
      <alignment wrapText="1" shrinkToFit="1"/>
    </xf>
    <xf numFmtId="0" fontId="0" fillId="0" borderId="14" xfId="0" applyFill="1" applyBorder="1" applyAlignment="1">
      <alignment wrapText="1" shrinkToFit="1"/>
    </xf>
    <xf numFmtId="0" fontId="0" fillId="0" borderId="15" xfId="0" applyFont="1" applyFill="1" applyBorder="1" applyAlignment="1">
      <alignment horizontal="left" vertical="center"/>
    </xf>
    <xf numFmtId="0" fontId="0" fillId="0" borderId="34" xfId="0" applyFont="1" applyFill="1" applyBorder="1" applyAlignment="1">
      <alignment/>
    </xf>
    <xf numFmtId="0" fontId="0" fillId="0" borderId="35" xfId="0" applyBorder="1" applyAlignment="1">
      <alignment/>
    </xf>
    <xf numFmtId="0" fontId="0" fillId="0" borderId="36" xfId="0" applyBorder="1" applyAlignment="1">
      <alignment/>
    </xf>
    <xf numFmtId="0" fontId="2" fillId="32" borderId="43" xfId="0" applyFont="1" applyFill="1" applyBorder="1" applyAlignment="1">
      <alignment horizontal="left" vertical="center"/>
    </xf>
    <xf numFmtId="0" fontId="2" fillId="32" borderId="11" xfId="0" applyFont="1" applyFill="1" applyBorder="1" applyAlignment="1">
      <alignment horizontal="left" vertical="center"/>
    </xf>
    <xf numFmtId="0" fontId="2" fillId="32" borderId="76" xfId="0" applyFont="1" applyFill="1" applyBorder="1" applyAlignment="1">
      <alignment horizontal="left" vertical="center"/>
    </xf>
    <xf numFmtId="0" fontId="2" fillId="0" borderId="77" xfId="0" applyFont="1" applyFill="1" applyBorder="1" applyAlignment="1">
      <alignment horizontal="left" vertical="center"/>
    </xf>
    <xf numFmtId="0" fontId="2" fillId="0" borderId="78" xfId="0" applyFont="1" applyFill="1" applyBorder="1" applyAlignment="1">
      <alignment horizontal="left" vertical="center"/>
    </xf>
    <xf numFmtId="0" fontId="0" fillId="0" borderId="78" xfId="0" applyBorder="1" applyAlignment="1">
      <alignment horizontal="left" vertical="center"/>
    </xf>
    <xf numFmtId="0" fontId="0" fillId="0" borderId="79" xfId="0" applyBorder="1" applyAlignment="1">
      <alignment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2" borderId="74" xfId="0" applyFill="1" applyBorder="1" applyAlignment="1">
      <alignment horizontal="center"/>
    </xf>
    <xf numFmtId="0" fontId="0" fillId="32" borderId="11" xfId="0" applyFill="1" applyBorder="1" applyAlignment="1">
      <alignment horizontal="center"/>
    </xf>
    <xf numFmtId="0" fontId="0" fillId="32" borderId="18" xfId="0" applyFill="1" applyBorder="1" applyAlignment="1">
      <alignment horizontal="center"/>
    </xf>
    <xf numFmtId="0" fontId="0" fillId="0" borderId="26" xfId="0" applyFill="1" applyBorder="1" applyAlignment="1">
      <alignment horizontal="center"/>
    </xf>
    <xf numFmtId="0" fontId="0" fillId="0" borderId="44" xfId="0" applyFill="1" applyBorder="1" applyAlignment="1">
      <alignment horizontal="center"/>
    </xf>
    <xf numFmtId="2" fontId="2" fillId="32" borderId="74" xfId="0" applyNumberFormat="1" applyFont="1" applyFill="1" applyBorder="1" applyAlignment="1">
      <alignment horizontal="left" vertical="center" wrapText="1"/>
    </xf>
    <xf numFmtId="0" fontId="0" fillId="0" borderId="53" xfId="0" applyFont="1" applyBorder="1" applyAlignment="1">
      <alignment/>
    </xf>
    <xf numFmtId="0" fontId="0" fillId="0" borderId="75" xfId="0" applyFont="1" applyBorder="1" applyAlignment="1">
      <alignment/>
    </xf>
    <xf numFmtId="0" fontId="0" fillId="0" borderId="11" xfId="0" applyFont="1" applyBorder="1" applyAlignment="1">
      <alignment/>
    </xf>
    <xf numFmtId="0" fontId="0" fillId="0" borderId="17" xfId="0" applyFont="1" applyBorder="1" applyAlignment="1">
      <alignment/>
    </xf>
    <xf numFmtId="0" fontId="0" fillId="0" borderId="42" xfId="0" applyFont="1" applyBorder="1" applyAlignment="1">
      <alignment/>
    </xf>
    <xf numFmtId="0" fontId="0" fillId="0" borderId="11" xfId="0" applyBorder="1" applyAlignment="1">
      <alignment/>
    </xf>
    <xf numFmtId="0" fontId="0" fillId="32" borderId="73" xfId="0" applyFill="1" applyBorder="1" applyAlignment="1">
      <alignment horizontal="center"/>
    </xf>
    <xf numFmtId="0" fontId="0" fillId="32" borderId="44" xfId="0" applyFill="1" applyBorder="1" applyAlignment="1">
      <alignment horizontal="center"/>
    </xf>
    <xf numFmtId="0" fontId="0" fillId="0" borderId="0" xfId="0" applyAlignment="1">
      <alignment horizontal="left" wrapText="1"/>
    </xf>
    <xf numFmtId="0" fontId="2" fillId="4" borderId="74"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7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0" xfId="0" applyFont="1" applyFill="1" applyBorder="1" applyAlignment="1">
      <alignment horizontal="center" vertical="center"/>
    </xf>
    <xf numFmtId="0" fontId="0" fillId="0" borderId="32" xfId="0" applyBorder="1" applyAlignment="1">
      <alignment horizontal="center" vertical="center" wrapText="1"/>
    </xf>
    <xf numFmtId="0" fontId="0" fillId="0" borderId="17" xfId="0" applyBorder="1" applyAlignment="1">
      <alignment/>
    </xf>
    <xf numFmtId="0" fontId="2" fillId="32" borderId="19" xfId="0" applyFont="1" applyFill="1" applyBorder="1" applyAlignment="1">
      <alignment horizontal="left" vertical="center"/>
    </xf>
    <xf numFmtId="0" fontId="2" fillId="32" borderId="0" xfId="0" applyFont="1" applyFill="1" applyBorder="1" applyAlignment="1">
      <alignment horizontal="left" vertical="center"/>
    </xf>
    <xf numFmtId="0" fontId="2" fillId="32" borderId="20" xfId="0" applyFont="1" applyFill="1" applyBorder="1" applyAlignment="1">
      <alignment horizontal="left" vertical="center"/>
    </xf>
    <xf numFmtId="0" fontId="2" fillId="32" borderId="19" xfId="0" applyFont="1" applyFill="1" applyBorder="1" applyAlignment="1">
      <alignment horizontal="left" wrapText="1" shrinkToFit="1"/>
    </xf>
    <xf numFmtId="0" fontId="2" fillId="32" borderId="0" xfId="0" applyFont="1" applyFill="1" applyBorder="1" applyAlignment="1">
      <alignment horizontal="left" wrapText="1" shrinkToFit="1"/>
    </xf>
    <xf numFmtId="0" fontId="2" fillId="32" borderId="20" xfId="0" applyFont="1" applyFill="1" applyBorder="1" applyAlignment="1">
      <alignment horizontal="left" wrapText="1" shrinkToFi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1"/>
  <sheetViews>
    <sheetView zoomScalePageLayoutView="0" workbookViewId="0" topLeftCell="A13">
      <selection activeCell="D21" sqref="D21"/>
    </sheetView>
  </sheetViews>
  <sheetFormatPr defaultColWidth="9.140625" defaultRowHeight="12.75"/>
  <cols>
    <col min="1" max="1" width="6.140625" style="0" bestFit="1" customWidth="1"/>
    <col min="2" max="2" width="34.421875" style="0" customWidth="1"/>
    <col min="3" max="3" width="11.8515625" style="0" bestFit="1" customWidth="1"/>
    <col min="4" max="4" width="8.57421875" style="0" bestFit="1" customWidth="1"/>
  </cols>
  <sheetData>
    <row r="1" spans="1:3" ht="15">
      <c r="A1" s="191" t="s">
        <v>130</v>
      </c>
      <c r="B1" s="191"/>
      <c r="C1" s="143"/>
    </row>
    <row r="2" spans="1:3" ht="12.75">
      <c r="A2" s="32"/>
      <c r="B2" s="48"/>
      <c r="C2" s="143"/>
    </row>
    <row r="3" spans="1:3" ht="26.25" customHeight="1">
      <c r="A3" s="192" t="s">
        <v>131</v>
      </c>
      <c r="B3" s="192"/>
      <c r="C3" s="192"/>
    </row>
    <row r="4" spans="1:3" ht="12.75">
      <c r="A4" s="32"/>
      <c r="B4" s="48"/>
      <c r="C4" s="143"/>
    </row>
    <row r="5" spans="1:3" ht="12.75">
      <c r="A5" s="32"/>
      <c r="B5" s="48"/>
      <c r="C5" s="143"/>
    </row>
    <row r="6" spans="1:5" ht="38.25">
      <c r="A6" s="144" t="s">
        <v>132</v>
      </c>
      <c r="B6" s="145" t="s">
        <v>133</v>
      </c>
      <c r="C6" s="146" t="s">
        <v>134</v>
      </c>
      <c r="D6" s="147" t="s">
        <v>135</v>
      </c>
      <c r="E6" s="147" t="s">
        <v>136</v>
      </c>
    </row>
    <row r="7" spans="1:5" ht="15">
      <c r="A7" s="169">
        <v>1</v>
      </c>
      <c r="B7" s="193" t="s">
        <v>112</v>
      </c>
      <c r="C7" s="194"/>
      <c r="D7" s="148">
        <v>0.04</v>
      </c>
      <c r="E7" s="149"/>
    </row>
    <row r="8" spans="1:5" ht="15">
      <c r="A8" s="170"/>
      <c r="B8" s="174"/>
      <c r="C8" s="185">
        <f>'pol.ceník el.instal.+hromosvody'!I16</f>
        <v>0</v>
      </c>
      <c r="D8" s="150"/>
      <c r="E8" s="151">
        <f>C8*0.1</f>
        <v>0</v>
      </c>
    </row>
    <row r="9" spans="1:5" ht="15" customHeight="1">
      <c r="A9" s="171">
        <v>2</v>
      </c>
      <c r="B9" s="195" t="s">
        <v>113</v>
      </c>
      <c r="C9" s="196"/>
      <c r="D9" s="148">
        <v>0.1</v>
      </c>
      <c r="E9" s="152"/>
    </row>
    <row r="10" spans="1:5" ht="15">
      <c r="A10" s="170"/>
      <c r="B10" s="174"/>
      <c r="C10" s="185">
        <f>'pol.ceník el.instal.+hromosvody'!I20</f>
        <v>0</v>
      </c>
      <c r="D10" s="150"/>
      <c r="E10" s="151">
        <f>C10*0.5</f>
        <v>0</v>
      </c>
    </row>
    <row r="11" spans="1:5" ht="15" customHeight="1">
      <c r="A11" s="171">
        <v>3</v>
      </c>
      <c r="B11" s="189" t="s">
        <v>116</v>
      </c>
      <c r="C11" s="197"/>
      <c r="D11" s="148">
        <v>0.13</v>
      </c>
      <c r="E11" s="152"/>
    </row>
    <row r="12" spans="1:5" ht="15">
      <c r="A12" s="170"/>
      <c r="B12" s="174"/>
      <c r="C12" s="185">
        <f>'pol.ceník el.instal.+hromosvody'!I31</f>
        <v>0</v>
      </c>
      <c r="D12" s="150"/>
      <c r="E12" s="151">
        <f>C12*0.2</f>
        <v>0</v>
      </c>
    </row>
    <row r="13" spans="1:5" ht="15" customHeight="1">
      <c r="A13" s="172">
        <v>4</v>
      </c>
      <c r="B13" s="189" t="s">
        <v>114</v>
      </c>
      <c r="C13" s="188"/>
      <c r="D13" s="148">
        <v>0.04</v>
      </c>
      <c r="E13" s="152"/>
    </row>
    <row r="14" spans="1:5" ht="15">
      <c r="A14" s="170"/>
      <c r="B14" s="174"/>
      <c r="C14" s="184">
        <f>'pol.ceník el.instal.+hromosvody'!I34</f>
        <v>0</v>
      </c>
      <c r="D14" s="150"/>
      <c r="E14" s="151">
        <f>C14*0.1</f>
        <v>0</v>
      </c>
    </row>
    <row r="15" spans="1:5" ht="15">
      <c r="A15" s="172">
        <v>5</v>
      </c>
      <c r="B15" s="187" t="s">
        <v>115</v>
      </c>
      <c r="C15" s="188"/>
      <c r="D15" s="148">
        <v>0.25</v>
      </c>
      <c r="E15" s="152"/>
    </row>
    <row r="16" spans="1:5" ht="15">
      <c r="A16" s="170"/>
      <c r="B16" s="180"/>
      <c r="C16" s="186">
        <f>'pol.ceník el.instal.+hromosvody'!I54</f>
        <v>0</v>
      </c>
      <c r="D16" s="150"/>
      <c r="E16" s="151">
        <f>C16*0.1</f>
        <v>0</v>
      </c>
    </row>
    <row r="17" spans="1:5" ht="15">
      <c r="A17" s="172">
        <v>6</v>
      </c>
      <c r="B17" s="189" t="s">
        <v>121</v>
      </c>
      <c r="C17" s="190"/>
      <c r="D17" s="148">
        <v>0.06</v>
      </c>
      <c r="E17" s="152"/>
    </row>
    <row r="18" spans="1:5" ht="15">
      <c r="A18" s="170"/>
      <c r="B18" s="174"/>
      <c r="C18" s="185">
        <f>'pol.ceník el.instal.+hromosvody'!I61</f>
        <v>0</v>
      </c>
      <c r="D18" s="150"/>
      <c r="E18" s="151">
        <f>C18*0.1</f>
        <v>0</v>
      </c>
    </row>
    <row r="19" spans="1:5" ht="30" customHeight="1">
      <c r="A19" s="173">
        <v>7</v>
      </c>
      <c r="B19" s="178" t="s">
        <v>52</v>
      </c>
      <c r="C19" s="181"/>
      <c r="D19" s="148">
        <v>0.1</v>
      </c>
      <c r="E19" s="152"/>
    </row>
    <row r="20" spans="1:5" ht="15">
      <c r="A20" s="173"/>
      <c r="B20" s="180"/>
      <c r="C20" s="185">
        <f>'pol.ceník el.instal.+hromosvody'!I63</f>
        <v>0</v>
      </c>
      <c r="D20" s="150"/>
      <c r="E20" s="151">
        <f>C20*0.1</f>
        <v>0</v>
      </c>
    </row>
    <row r="21" spans="1:5" ht="15">
      <c r="A21" s="172">
        <v>8</v>
      </c>
      <c r="B21" s="187" t="s">
        <v>140</v>
      </c>
      <c r="C21" s="188"/>
      <c r="D21" s="148">
        <v>0.16</v>
      </c>
      <c r="E21" s="152"/>
    </row>
    <row r="22" spans="1:5" ht="15">
      <c r="A22" s="170"/>
      <c r="B22" s="180"/>
      <c r="C22" s="183">
        <f>'pol. ceník el.spotřebiče'!J9</f>
        <v>0</v>
      </c>
      <c r="D22" s="150"/>
      <c r="E22" s="151">
        <f>C22*0.1</f>
        <v>0</v>
      </c>
    </row>
    <row r="23" spans="1:5" ht="15">
      <c r="A23" s="172">
        <v>9</v>
      </c>
      <c r="B23" s="189" t="s">
        <v>141</v>
      </c>
      <c r="C23" s="190"/>
      <c r="D23" s="148">
        <v>0.06</v>
      </c>
      <c r="E23" s="152"/>
    </row>
    <row r="24" spans="1:5" ht="15">
      <c r="A24" s="170"/>
      <c r="B24" s="174"/>
      <c r="C24" s="175">
        <f>'pol. ceník el.spotřebiče'!J11</f>
        <v>0</v>
      </c>
      <c r="D24" s="150"/>
      <c r="E24" s="151">
        <f>C24*0.1</f>
        <v>0</v>
      </c>
    </row>
    <row r="25" spans="1:5" ht="15">
      <c r="A25" s="172">
        <v>10</v>
      </c>
      <c r="B25" s="176" t="s">
        <v>142</v>
      </c>
      <c r="C25" s="177"/>
      <c r="D25" s="148">
        <v>0.03</v>
      </c>
      <c r="E25" s="152"/>
    </row>
    <row r="26" spans="1:5" ht="15">
      <c r="A26" s="170"/>
      <c r="B26" s="174"/>
      <c r="C26" s="175">
        <f>'pol. ceník el.spotřebiče'!J13</f>
        <v>0</v>
      </c>
      <c r="D26" s="150"/>
      <c r="E26" s="151">
        <f>C26*0.1</f>
        <v>0</v>
      </c>
    </row>
    <row r="27" spans="1:5" ht="27" customHeight="1">
      <c r="A27" s="172">
        <v>11</v>
      </c>
      <c r="B27" s="178" t="s">
        <v>52</v>
      </c>
      <c r="C27" s="179"/>
      <c r="D27" s="148">
        <v>0.03</v>
      </c>
      <c r="E27" s="152"/>
    </row>
    <row r="28" spans="1:5" ht="15">
      <c r="A28" s="150"/>
      <c r="B28" s="182"/>
      <c r="C28" s="183">
        <f>'pol. ceník el.spotřebiče'!J16</f>
        <v>0</v>
      </c>
      <c r="D28" s="150"/>
      <c r="E28" s="151">
        <f>C28*0.1</f>
        <v>0</v>
      </c>
    </row>
    <row r="29" spans="1:5" ht="15">
      <c r="A29" s="154"/>
      <c r="B29" s="153" t="s">
        <v>137</v>
      </c>
      <c r="C29" s="155"/>
      <c r="D29" s="156">
        <v>1</v>
      </c>
      <c r="E29" s="157">
        <f>SUM(E7:E28)</f>
        <v>0</v>
      </c>
    </row>
    <row r="30" spans="1:5" ht="15">
      <c r="A30" s="158"/>
      <c r="B30" s="159" t="s">
        <v>138</v>
      </c>
      <c r="C30" s="160"/>
      <c r="D30" s="161"/>
      <c r="E30" s="162">
        <f>E29*0.21</f>
        <v>0</v>
      </c>
    </row>
    <row r="31" spans="1:5" ht="15">
      <c r="A31" s="158"/>
      <c r="B31" s="159" t="s">
        <v>139</v>
      </c>
      <c r="C31" s="160"/>
      <c r="D31" s="161"/>
      <c r="E31" s="157">
        <f>SUM(E29:E30)</f>
        <v>0</v>
      </c>
    </row>
  </sheetData>
  <sheetProtection/>
  <mergeCells count="10">
    <mergeCell ref="B15:C15"/>
    <mergeCell ref="B17:C17"/>
    <mergeCell ref="B21:C21"/>
    <mergeCell ref="B23:C23"/>
    <mergeCell ref="A1:B1"/>
    <mergeCell ref="A3:C3"/>
    <mergeCell ref="B7:C7"/>
    <mergeCell ref="B9:C9"/>
    <mergeCell ref="B11:C11"/>
    <mergeCell ref="B13:C13"/>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3"/>
  <sheetViews>
    <sheetView zoomScalePageLayoutView="0" workbookViewId="0" topLeftCell="A7">
      <selection activeCell="B23" sqref="B23:L25"/>
    </sheetView>
  </sheetViews>
  <sheetFormatPr defaultColWidth="9.140625" defaultRowHeight="12.75"/>
  <cols>
    <col min="1" max="1" width="3.8515625" style="0" customWidth="1"/>
    <col min="4" max="4" width="10.140625" style="0" bestFit="1" customWidth="1"/>
    <col min="6" max="6" width="9.7109375" style="0" customWidth="1"/>
    <col min="7" max="7" width="9.421875" style="0" customWidth="1"/>
    <col min="8" max="8" width="11.28125" style="0" customWidth="1"/>
    <col min="9" max="9" width="8.7109375" style="0" customWidth="1"/>
    <col min="10" max="10" width="11.57421875" style="0" customWidth="1"/>
    <col min="11" max="11" width="9.8515625" style="0" customWidth="1"/>
    <col min="12" max="12" width="10.8515625" style="0" customWidth="1"/>
    <col min="13" max="13" width="9.57421875" style="0" customWidth="1"/>
  </cols>
  <sheetData>
    <row r="1" ht="12.75">
      <c r="A1" t="s">
        <v>128</v>
      </c>
    </row>
    <row r="4" spans="1:12" ht="15" customHeight="1">
      <c r="A4" s="198" t="s">
        <v>62</v>
      </c>
      <c r="B4" s="198"/>
      <c r="C4" s="198"/>
      <c r="D4" s="198"/>
      <c r="E4" s="198"/>
      <c r="F4" s="198"/>
      <c r="G4" s="198"/>
      <c r="H4" s="198"/>
      <c r="I4" s="198"/>
      <c r="J4" s="198"/>
      <c r="K4" s="198"/>
      <c r="L4" s="198"/>
    </row>
    <row r="5" spans="1:12" ht="14.25" customHeight="1" thickBot="1">
      <c r="A5" s="46"/>
      <c r="B5" s="46"/>
      <c r="C5" s="46"/>
      <c r="D5" s="46"/>
      <c r="E5" s="46"/>
      <c r="F5" s="46"/>
      <c r="G5" s="46"/>
      <c r="H5" s="46"/>
      <c r="I5" s="46"/>
      <c r="J5" s="46"/>
      <c r="K5" s="46"/>
      <c r="L5" s="46"/>
    </row>
    <row r="6" spans="1:12" ht="23.25" customHeight="1">
      <c r="A6" s="206" t="s">
        <v>45</v>
      </c>
      <c r="B6" s="208" t="s">
        <v>63</v>
      </c>
      <c r="C6" s="209"/>
      <c r="D6" s="209"/>
      <c r="E6" s="209"/>
      <c r="F6" s="210"/>
      <c r="G6" s="199" t="s">
        <v>117</v>
      </c>
      <c r="H6" s="199" t="s">
        <v>58</v>
      </c>
      <c r="I6" s="214" t="s">
        <v>47</v>
      </c>
      <c r="J6" s="199" t="s">
        <v>124</v>
      </c>
      <c r="K6" s="199" t="s">
        <v>125</v>
      </c>
      <c r="L6" s="201" t="s">
        <v>126</v>
      </c>
    </row>
    <row r="7" spans="1:12" ht="26.25" customHeight="1" thickBot="1">
      <c r="A7" s="207"/>
      <c r="B7" s="211"/>
      <c r="C7" s="212"/>
      <c r="D7" s="212"/>
      <c r="E7" s="212"/>
      <c r="F7" s="213"/>
      <c r="G7" s="200"/>
      <c r="H7" s="200"/>
      <c r="I7" s="215"/>
      <c r="J7" s="200"/>
      <c r="K7" s="200" t="s">
        <v>46</v>
      </c>
      <c r="L7" s="202"/>
    </row>
    <row r="8" spans="1:12" ht="13.5" thickBot="1">
      <c r="A8" s="67" t="s">
        <v>67</v>
      </c>
      <c r="B8" s="203" t="s">
        <v>68</v>
      </c>
      <c r="C8" s="204"/>
      <c r="D8" s="204"/>
      <c r="E8" s="204"/>
      <c r="F8" s="205"/>
      <c r="G8" s="141" t="s">
        <v>69</v>
      </c>
      <c r="H8" s="66" t="s">
        <v>70</v>
      </c>
      <c r="I8" s="69" t="s">
        <v>71</v>
      </c>
      <c r="J8" s="69" t="s">
        <v>72</v>
      </c>
      <c r="K8" s="68" t="s">
        <v>73</v>
      </c>
      <c r="L8" s="142" t="s">
        <v>119</v>
      </c>
    </row>
    <row r="9" spans="1:12" ht="12.75">
      <c r="A9" s="167">
        <v>8</v>
      </c>
      <c r="B9" s="4" t="s">
        <v>59</v>
      </c>
      <c r="C9" s="72"/>
      <c r="D9" s="72"/>
      <c r="E9" s="72"/>
      <c r="F9" s="73"/>
      <c r="G9" s="164">
        <v>16</v>
      </c>
      <c r="H9" s="74">
        <v>784</v>
      </c>
      <c r="I9" s="75" t="s">
        <v>2</v>
      </c>
      <c r="J9" s="76"/>
      <c r="K9" s="77">
        <f>L9-J9</f>
        <v>0</v>
      </c>
      <c r="L9" s="28">
        <f>J9*1.21</f>
        <v>0</v>
      </c>
    </row>
    <row r="10" spans="1:12" ht="12.75">
      <c r="A10" s="168"/>
      <c r="B10" s="6"/>
      <c r="C10" s="7"/>
      <c r="D10" s="7"/>
      <c r="E10" s="7"/>
      <c r="F10" s="8"/>
      <c r="G10" s="47"/>
      <c r="H10" s="47"/>
      <c r="I10" s="9"/>
      <c r="J10" s="10"/>
      <c r="K10" s="10"/>
      <c r="L10" s="11"/>
    </row>
    <row r="11" spans="1:12" ht="12.75">
      <c r="A11" s="168">
        <v>9</v>
      </c>
      <c r="B11" s="6" t="s">
        <v>60</v>
      </c>
      <c r="C11" s="7"/>
      <c r="D11" s="7"/>
      <c r="E11" s="7"/>
      <c r="F11" s="8"/>
      <c r="G11" s="165">
        <v>6</v>
      </c>
      <c r="H11" s="47">
        <v>209</v>
      </c>
      <c r="I11" s="9" t="s">
        <v>2</v>
      </c>
      <c r="J11" s="63"/>
      <c r="K11" s="10">
        <f>L11-J11</f>
        <v>0</v>
      </c>
      <c r="L11" s="11">
        <f>J11*1.21</f>
        <v>0</v>
      </c>
    </row>
    <row r="12" spans="1:12" ht="12.75">
      <c r="A12" s="168"/>
      <c r="B12" s="6"/>
      <c r="C12" s="7"/>
      <c r="D12" s="7"/>
      <c r="E12" s="7"/>
      <c r="F12" s="8"/>
      <c r="G12" s="47"/>
      <c r="H12" s="47"/>
      <c r="I12" s="9"/>
      <c r="J12" s="10"/>
      <c r="K12" s="10"/>
      <c r="L12" s="11"/>
    </row>
    <row r="13" spans="1:12" ht="12.75">
      <c r="A13" s="168">
        <v>10</v>
      </c>
      <c r="B13" s="6" t="s">
        <v>61</v>
      </c>
      <c r="C13" s="7"/>
      <c r="D13" s="7"/>
      <c r="E13" s="7"/>
      <c r="F13" s="8"/>
      <c r="G13" s="165">
        <v>3</v>
      </c>
      <c r="H13" s="47">
        <v>99</v>
      </c>
      <c r="I13" s="9" t="s">
        <v>2</v>
      </c>
      <c r="J13" s="63"/>
      <c r="K13" s="10">
        <f>L13-J13</f>
        <v>0</v>
      </c>
      <c r="L13" s="11">
        <f>J13*1.21</f>
        <v>0</v>
      </c>
    </row>
    <row r="14" spans="1:12" ht="12.75">
      <c r="A14" s="168"/>
      <c r="B14" s="6"/>
      <c r="C14" s="7"/>
      <c r="D14" s="7"/>
      <c r="E14" s="7"/>
      <c r="F14" s="8"/>
      <c r="G14" s="8"/>
      <c r="H14" s="8"/>
      <c r="I14" s="9"/>
      <c r="J14" s="10"/>
      <c r="K14" s="10"/>
      <c r="L14" s="11"/>
    </row>
    <row r="15" spans="1:12" ht="13.5" customHeight="1">
      <c r="A15" s="59"/>
      <c r="B15" s="216" t="s">
        <v>52</v>
      </c>
      <c r="C15" s="217"/>
      <c r="D15" s="217"/>
      <c r="E15" s="217"/>
      <c r="F15" s="217"/>
      <c r="G15" s="217"/>
      <c r="H15" s="218"/>
      <c r="I15" s="219"/>
      <c r="J15" s="52"/>
      <c r="K15" s="52"/>
      <c r="L15" s="53"/>
    </row>
    <row r="16" spans="1:12" ht="13.5" thickBot="1">
      <c r="A16" s="166">
        <v>11</v>
      </c>
      <c r="B16" s="45" t="s">
        <v>49</v>
      </c>
      <c r="C16" s="19"/>
      <c r="D16" s="19"/>
      <c r="E16" s="19"/>
      <c r="F16" s="20"/>
      <c r="G16" s="163">
        <v>3</v>
      </c>
      <c r="H16" s="20"/>
      <c r="I16" s="21" t="s">
        <v>50</v>
      </c>
      <c r="J16" s="65"/>
      <c r="K16" s="22">
        <f>L16-J16</f>
        <v>0</v>
      </c>
      <c r="L16" s="23">
        <f>J16*1.21</f>
        <v>0</v>
      </c>
    </row>
    <row r="17" spans="1:12" ht="12.75">
      <c r="A17" s="61"/>
      <c r="B17" s="3"/>
      <c r="C17" s="3"/>
      <c r="D17" s="3"/>
      <c r="E17" s="3"/>
      <c r="F17" s="3"/>
      <c r="G17" s="3"/>
      <c r="H17" s="3"/>
      <c r="I17" s="5"/>
      <c r="J17" s="13"/>
      <c r="K17" s="13"/>
      <c r="L17" s="62"/>
    </row>
    <row r="18" spans="1:12" ht="12.75">
      <c r="A18" s="61"/>
      <c r="B18" s="78" t="s">
        <v>74</v>
      </c>
      <c r="C18" s="3"/>
      <c r="D18" s="3"/>
      <c r="E18" s="3"/>
      <c r="F18" s="3"/>
      <c r="G18" s="3"/>
      <c r="H18" s="3"/>
      <c r="I18" s="5"/>
      <c r="J18" s="13"/>
      <c r="K18" s="13"/>
      <c r="L18" s="62"/>
    </row>
    <row r="19" spans="1:12" ht="12.75">
      <c r="A19" s="61"/>
      <c r="B19" s="220" t="s">
        <v>120</v>
      </c>
      <c r="C19" s="221"/>
      <c r="D19" s="221"/>
      <c r="E19" s="221"/>
      <c r="F19" s="221"/>
      <c r="G19" s="221"/>
      <c r="H19" s="221"/>
      <c r="I19" s="221"/>
      <c r="J19" s="221"/>
      <c r="K19" s="221"/>
      <c r="L19" s="221"/>
    </row>
    <row r="20" spans="1:12" ht="12.75">
      <c r="A20" s="61"/>
      <c r="B20" s="221"/>
      <c r="C20" s="221"/>
      <c r="D20" s="221"/>
      <c r="E20" s="221"/>
      <c r="F20" s="221"/>
      <c r="G20" s="221"/>
      <c r="H20" s="221"/>
      <c r="I20" s="221"/>
      <c r="J20" s="221"/>
      <c r="K20" s="221"/>
      <c r="L20" s="221"/>
    </row>
    <row r="21" spans="1:12" ht="12.75">
      <c r="A21" s="61"/>
      <c r="B21" s="49"/>
      <c r="C21" s="49"/>
      <c r="D21" s="49"/>
      <c r="E21" s="49"/>
      <c r="F21" s="49"/>
      <c r="G21" s="49"/>
      <c r="H21" s="49"/>
      <c r="I21" s="49"/>
      <c r="J21" s="49"/>
      <c r="K21" s="49"/>
      <c r="L21" s="49"/>
    </row>
    <row r="22" spans="2:9" ht="12.75">
      <c r="B22" s="79" t="s">
        <v>75</v>
      </c>
      <c r="I22" s="32"/>
    </row>
    <row r="23" spans="1:12" ht="17.25" customHeight="1">
      <c r="A23" s="80" t="s">
        <v>53</v>
      </c>
      <c r="B23" s="222" t="s">
        <v>144</v>
      </c>
      <c r="C23" s="222"/>
      <c r="D23" s="222"/>
      <c r="E23" s="222"/>
      <c r="F23" s="222"/>
      <c r="G23" s="222"/>
      <c r="H23" s="222"/>
      <c r="I23" s="222"/>
      <c r="J23" s="222"/>
      <c r="K23" s="222"/>
      <c r="L23" s="222"/>
    </row>
    <row r="24" spans="1:12" ht="17.25" customHeight="1">
      <c r="A24" s="80"/>
      <c r="B24" s="222"/>
      <c r="C24" s="222"/>
      <c r="D24" s="222"/>
      <c r="E24" s="222"/>
      <c r="F24" s="222"/>
      <c r="G24" s="222"/>
      <c r="H24" s="222"/>
      <c r="I24" s="222"/>
      <c r="J24" s="222"/>
      <c r="K24" s="222"/>
      <c r="L24" s="222"/>
    </row>
    <row r="25" spans="1:12" ht="17.25" customHeight="1">
      <c r="A25" s="80"/>
      <c r="B25" s="222"/>
      <c r="C25" s="222"/>
      <c r="D25" s="222"/>
      <c r="E25" s="222"/>
      <c r="F25" s="222"/>
      <c r="G25" s="222"/>
      <c r="H25" s="222"/>
      <c r="I25" s="222"/>
      <c r="J25" s="222"/>
      <c r="K25" s="222"/>
      <c r="L25" s="222"/>
    </row>
    <row r="26" ht="12.75" customHeight="1">
      <c r="A26" s="81"/>
    </row>
    <row r="27" spans="1:2" ht="18" customHeight="1">
      <c r="A27" s="81" t="s">
        <v>54</v>
      </c>
      <c r="B27" t="s">
        <v>56</v>
      </c>
    </row>
    <row r="28" ht="12" customHeight="1">
      <c r="A28" s="81"/>
    </row>
    <row r="29" spans="1:12" ht="15" customHeight="1">
      <c r="A29" s="81" t="s">
        <v>55</v>
      </c>
      <c r="B29" s="222" t="s">
        <v>129</v>
      </c>
      <c r="C29" s="222"/>
      <c r="D29" s="222"/>
      <c r="E29" s="222"/>
      <c r="F29" s="222"/>
      <c r="G29" s="222"/>
      <c r="H29" s="222"/>
      <c r="I29" s="222"/>
      <c r="J29" s="222"/>
      <c r="K29" s="222"/>
      <c r="L29" s="222"/>
    </row>
    <row r="30" spans="2:12" ht="12.75">
      <c r="B30" s="222"/>
      <c r="C30" s="222"/>
      <c r="D30" s="222"/>
      <c r="E30" s="222"/>
      <c r="F30" s="222"/>
      <c r="G30" s="222"/>
      <c r="H30" s="222"/>
      <c r="I30" s="222"/>
      <c r="J30" s="222"/>
      <c r="K30" s="222"/>
      <c r="L30" s="222"/>
    </row>
    <row r="31" spans="2:12" ht="12.75">
      <c r="B31" s="222"/>
      <c r="C31" s="222"/>
      <c r="D31" s="222"/>
      <c r="E31" s="222"/>
      <c r="F31" s="222"/>
      <c r="G31" s="222"/>
      <c r="H31" s="222"/>
      <c r="I31" s="222"/>
      <c r="J31" s="222"/>
      <c r="K31" s="222"/>
      <c r="L31" s="222"/>
    </row>
    <row r="32" spans="2:12" ht="12.75">
      <c r="B32" s="222"/>
      <c r="C32" s="222"/>
      <c r="D32" s="222"/>
      <c r="E32" s="222"/>
      <c r="F32" s="222"/>
      <c r="G32" s="222"/>
      <c r="H32" s="222"/>
      <c r="I32" s="222"/>
      <c r="J32" s="222"/>
      <c r="K32" s="222"/>
      <c r="L32" s="222"/>
    </row>
    <row r="33" spans="2:12" ht="12.75">
      <c r="B33" s="222"/>
      <c r="C33" s="222"/>
      <c r="D33" s="222"/>
      <c r="E33" s="222"/>
      <c r="F33" s="222"/>
      <c r="G33" s="222"/>
      <c r="H33" s="222"/>
      <c r="I33" s="222"/>
      <c r="J33" s="222"/>
      <c r="K33" s="222"/>
      <c r="L33" s="222"/>
    </row>
    <row r="34" spans="2:12" ht="12.75">
      <c r="B34" s="222"/>
      <c r="C34" s="222"/>
      <c r="D34" s="222"/>
      <c r="E34" s="222"/>
      <c r="F34" s="222"/>
      <c r="G34" s="222"/>
      <c r="H34" s="222"/>
      <c r="I34" s="222"/>
      <c r="J34" s="222"/>
      <c r="K34" s="222"/>
      <c r="L34" s="222"/>
    </row>
    <row r="35" spans="2:12" ht="12.75">
      <c r="B35" s="222"/>
      <c r="C35" s="222"/>
      <c r="D35" s="222"/>
      <c r="E35" s="222"/>
      <c r="F35" s="222"/>
      <c r="G35" s="222"/>
      <c r="H35" s="222"/>
      <c r="I35" s="222"/>
      <c r="J35" s="222"/>
      <c r="K35" s="222"/>
      <c r="L35" s="222"/>
    </row>
    <row r="36" spans="2:12" ht="12.75">
      <c r="B36" s="222"/>
      <c r="C36" s="222"/>
      <c r="D36" s="222"/>
      <c r="E36" s="222"/>
      <c r="F36" s="222"/>
      <c r="G36" s="222"/>
      <c r="H36" s="222"/>
      <c r="I36" s="222"/>
      <c r="J36" s="222"/>
      <c r="K36" s="222"/>
      <c r="L36" s="222"/>
    </row>
    <row r="37" spans="2:12" ht="12.75">
      <c r="B37" s="222"/>
      <c r="C37" s="222"/>
      <c r="D37" s="222"/>
      <c r="E37" s="222"/>
      <c r="F37" s="222"/>
      <c r="G37" s="222"/>
      <c r="H37" s="222"/>
      <c r="I37" s="222"/>
      <c r="J37" s="222"/>
      <c r="K37" s="222"/>
      <c r="L37" s="222"/>
    </row>
    <row r="38" spans="2:9" ht="12.75">
      <c r="B38" s="79"/>
      <c r="I38" s="32"/>
    </row>
    <row r="39" spans="2:12" ht="12.75">
      <c r="B39" s="60"/>
      <c r="C39" s="60"/>
      <c r="D39" s="60"/>
      <c r="E39" s="60"/>
      <c r="F39" s="60"/>
      <c r="G39" s="60"/>
      <c r="H39" s="60"/>
      <c r="I39" s="60"/>
      <c r="J39" s="60"/>
      <c r="K39" s="60"/>
      <c r="L39" s="60"/>
    </row>
    <row r="40" spans="2:12" ht="12.75">
      <c r="B40" s="60"/>
      <c r="C40" s="60"/>
      <c r="D40" s="60"/>
      <c r="E40" s="60"/>
      <c r="F40" s="60"/>
      <c r="G40" s="60"/>
      <c r="H40" s="60"/>
      <c r="I40" s="60"/>
      <c r="J40" s="60"/>
      <c r="K40" s="60"/>
      <c r="L40" s="60"/>
    </row>
    <row r="41" spans="2:12" ht="12.75">
      <c r="B41" s="48"/>
      <c r="C41" s="48"/>
      <c r="D41" s="48"/>
      <c r="E41" s="48"/>
      <c r="F41" s="48"/>
      <c r="G41" s="48"/>
      <c r="H41" s="48"/>
      <c r="I41" s="48"/>
      <c r="J41" s="48"/>
      <c r="K41" s="48"/>
      <c r="L41" s="48"/>
    </row>
    <row r="42" spans="2:12" ht="15.75">
      <c r="B42" s="82" t="s">
        <v>64</v>
      </c>
      <c r="C42" s="48"/>
      <c r="D42" s="48"/>
      <c r="E42" s="48"/>
      <c r="F42" s="48"/>
      <c r="G42" s="48"/>
      <c r="H42" s="48"/>
      <c r="I42" s="48"/>
      <c r="J42" s="48"/>
      <c r="K42" s="48"/>
      <c r="L42" s="48"/>
    </row>
    <row r="43" ht="15.75">
      <c r="B43" s="82" t="s">
        <v>65</v>
      </c>
    </row>
  </sheetData>
  <sheetProtection/>
  <mergeCells count="14">
    <mergeCell ref="B15:I15"/>
    <mergeCell ref="B19:L20"/>
    <mergeCell ref="B23:L25"/>
    <mergeCell ref="B29:L37"/>
    <mergeCell ref="A4:L4"/>
    <mergeCell ref="K6:K7"/>
    <mergeCell ref="L6:L7"/>
    <mergeCell ref="B8:F8"/>
    <mergeCell ref="A6:A7"/>
    <mergeCell ref="B6:F7"/>
    <mergeCell ref="I6:I7"/>
    <mergeCell ref="J6:J7"/>
    <mergeCell ref="H6:H7"/>
    <mergeCell ref="G6:G7"/>
  </mergeCells>
  <printOptions horizontalCentered="1"/>
  <pageMargins left="0.1968503937007874" right="0.1968503937007874" top="0.43" bottom="0.31496062992125984" header="0.34" footer="0.275590551181102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73"/>
  <sheetViews>
    <sheetView tabSelected="1" zoomScalePageLayoutView="0" workbookViewId="0" topLeftCell="A25">
      <selection activeCell="F48" sqref="F48"/>
    </sheetView>
  </sheetViews>
  <sheetFormatPr defaultColWidth="9.140625" defaultRowHeight="12.75"/>
  <cols>
    <col min="1" max="1" width="4.140625" style="0" customWidth="1"/>
    <col min="4" max="4" width="10.140625" style="0" bestFit="1" customWidth="1"/>
    <col min="6" max="6" width="11.8515625" style="0" customWidth="1"/>
    <col min="7" max="7" width="9.421875" style="0" customWidth="1"/>
    <col min="8" max="8" width="8.7109375" style="0" customWidth="1"/>
    <col min="9" max="9" width="13.00390625" style="0" customWidth="1"/>
    <col min="10" max="10" width="10.00390625" style="0" customWidth="1"/>
    <col min="11" max="11" width="11.57421875" style="0" customWidth="1"/>
  </cols>
  <sheetData>
    <row r="1" ht="12.75">
      <c r="A1" s="60" t="s">
        <v>127</v>
      </c>
    </row>
    <row r="2" ht="11.25" customHeight="1">
      <c r="A2" s="60"/>
    </row>
    <row r="3" spans="1:11" ht="12.75" customHeight="1">
      <c r="A3" s="198" t="s">
        <v>57</v>
      </c>
      <c r="B3" s="198"/>
      <c r="C3" s="198"/>
      <c r="D3" s="198"/>
      <c r="E3" s="198"/>
      <c r="F3" s="198"/>
      <c r="G3" s="198"/>
      <c r="H3" s="198"/>
      <c r="I3" s="198"/>
      <c r="J3" s="198"/>
      <c r="K3" s="198"/>
    </row>
    <row r="4" spans="1:11" ht="12.75" customHeight="1" thickBot="1">
      <c r="A4" s="1"/>
      <c r="B4" s="1"/>
      <c r="C4" s="2"/>
      <c r="D4" s="2"/>
      <c r="E4" s="2"/>
      <c r="F4" s="2"/>
      <c r="G4" s="2"/>
      <c r="H4" s="2"/>
      <c r="I4" s="2"/>
      <c r="J4" s="2"/>
      <c r="K4" s="1"/>
    </row>
    <row r="5" spans="1:11" ht="12.75">
      <c r="A5" s="206" t="s">
        <v>45</v>
      </c>
      <c r="B5" s="271" t="s">
        <v>0</v>
      </c>
      <c r="C5" s="272"/>
      <c r="D5" s="272"/>
      <c r="E5" s="272"/>
      <c r="F5" s="273"/>
      <c r="G5" s="199" t="s">
        <v>117</v>
      </c>
      <c r="H5" s="214" t="s">
        <v>47</v>
      </c>
      <c r="I5" s="199" t="s">
        <v>124</v>
      </c>
      <c r="J5" s="199" t="s">
        <v>125</v>
      </c>
      <c r="K5" s="201" t="s">
        <v>126</v>
      </c>
    </row>
    <row r="6" spans="1:11" ht="35.25" customHeight="1" thickBot="1">
      <c r="A6" s="207"/>
      <c r="B6" s="274"/>
      <c r="C6" s="275"/>
      <c r="D6" s="275"/>
      <c r="E6" s="275"/>
      <c r="F6" s="276"/>
      <c r="G6" s="277"/>
      <c r="H6" s="215"/>
      <c r="I6" s="277"/>
      <c r="J6" s="277" t="s">
        <v>46</v>
      </c>
      <c r="K6" s="202"/>
    </row>
    <row r="7" spans="1:11" ht="13.5" thickBot="1">
      <c r="A7" s="67" t="s">
        <v>67</v>
      </c>
      <c r="B7" s="203" t="s">
        <v>68</v>
      </c>
      <c r="C7" s="254"/>
      <c r="D7" s="254"/>
      <c r="E7" s="254"/>
      <c r="F7" s="255"/>
      <c r="G7" s="66" t="s">
        <v>69</v>
      </c>
      <c r="H7" s="66" t="s">
        <v>70</v>
      </c>
      <c r="I7" s="69" t="s">
        <v>71</v>
      </c>
      <c r="J7" s="69" t="s">
        <v>72</v>
      </c>
      <c r="K7" s="68" t="s">
        <v>73</v>
      </c>
    </row>
    <row r="8" spans="1:11" ht="11.25" customHeight="1">
      <c r="A8" s="259"/>
      <c r="B8" s="261" t="s">
        <v>66</v>
      </c>
      <c r="C8" s="262"/>
      <c r="D8" s="262"/>
      <c r="E8" s="262"/>
      <c r="F8" s="263"/>
      <c r="G8" s="136"/>
      <c r="H8" s="256"/>
      <c r="I8" s="235"/>
      <c r="J8" s="235"/>
      <c r="K8" s="227"/>
    </row>
    <row r="9" spans="1:11" ht="12.75">
      <c r="A9" s="260"/>
      <c r="B9" s="264"/>
      <c r="C9" s="265"/>
      <c r="D9" s="265"/>
      <c r="E9" s="265"/>
      <c r="F9" s="266"/>
      <c r="G9" s="137"/>
      <c r="H9" s="267"/>
      <c r="I9" s="278"/>
      <c r="J9" s="278"/>
      <c r="K9" s="228"/>
    </row>
    <row r="10" spans="1:11" ht="12.75">
      <c r="A10" s="94" t="s">
        <v>77</v>
      </c>
      <c r="B10" s="6" t="s">
        <v>1</v>
      </c>
      <c r="C10" s="7"/>
      <c r="D10" s="7"/>
      <c r="E10" s="7"/>
      <c r="F10" s="8"/>
      <c r="G10" s="8"/>
      <c r="H10" s="9" t="s">
        <v>2</v>
      </c>
      <c r="I10" s="63"/>
      <c r="J10" s="10">
        <f aca="true" t="shared" si="0" ref="J10:J15">K10-I10</f>
        <v>0</v>
      </c>
      <c r="K10" s="11">
        <f aca="true" t="shared" si="1" ref="K10:K15">I10*1.21</f>
        <v>0</v>
      </c>
    </row>
    <row r="11" spans="1:11" ht="12.75">
      <c r="A11" s="94" t="s">
        <v>78</v>
      </c>
      <c r="B11" s="6" t="s">
        <v>3</v>
      </c>
      <c r="C11" s="7"/>
      <c r="D11" s="7"/>
      <c r="E11" s="7"/>
      <c r="F11" s="8"/>
      <c r="G11" s="8"/>
      <c r="H11" s="9" t="s">
        <v>4</v>
      </c>
      <c r="I11" s="63"/>
      <c r="J11" s="10">
        <f t="shared" si="0"/>
        <v>0</v>
      </c>
      <c r="K11" s="11">
        <f t="shared" si="1"/>
        <v>0</v>
      </c>
    </row>
    <row r="12" spans="1:11" ht="12.75">
      <c r="A12" s="94" t="s">
        <v>79</v>
      </c>
      <c r="B12" s="6" t="s">
        <v>5</v>
      </c>
      <c r="C12" s="7"/>
      <c r="D12" s="7"/>
      <c r="E12" s="7"/>
      <c r="F12" s="8"/>
      <c r="G12" s="8"/>
      <c r="H12" s="9" t="s">
        <v>4</v>
      </c>
      <c r="I12" s="63"/>
      <c r="J12" s="10">
        <f t="shared" si="0"/>
        <v>0</v>
      </c>
      <c r="K12" s="11">
        <f t="shared" si="1"/>
        <v>0</v>
      </c>
    </row>
    <row r="13" spans="1:11" ht="12.75">
      <c r="A13" s="95" t="s">
        <v>80</v>
      </c>
      <c r="B13" s="33" t="s">
        <v>6</v>
      </c>
      <c r="C13" s="34"/>
      <c r="D13" s="34"/>
      <c r="E13" s="34"/>
      <c r="F13" s="35"/>
      <c r="G13" s="35"/>
      <c r="H13" s="36" t="s">
        <v>4</v>
      </c>
      <c r="I13" s="70"/>
      <c r="J13" s="10">
        <f t="shared" si="0"/>
        <v>0</v>
      </c>
      <c r="K13" s="11">
        <f t="shared" si="1"/>
        <v>0</v>
      </c>
    </row>
    <row r="14" spans="1:11" ht="12.75">
      <c r="A14" s="94" t="s">
        <v>81</v>
      </c>
      <c r="B14" s="6" t="s">
        <v>7</v>
      </c>
      <c r="C14" s="7"/>
      <c r="D14" s="7"/>
      <c r="E14" s="7"/>
      <c r="F14" s="8"/>
      <c r="G14" s="8"/>
      <c r="H14" s="9" t="s">
        <v>2</v>
      </c>
      <c r="I14" s="63"/>
      <c r="J14" s="10">
        <f t="shared" si="0"/>
        <v>0</v>
      </c>
      <c r="K14" s="11">
        <f t="shared" si="1"/>
        <v>0</v>
      </c>
    </row>
    <row r="15" spans="1:11" ht="13.5" thickBot="1">
      <c r="A15" s="118" t="s">
        <v>82</v>
      </c>
      <c r="B15" s="55" t="s">
        <v>8</v>
      </c>
      <c r="C15" s="56"/>
      <c r="D15" s="56"/>
      <c r="E15" s="56"/>
      <c r="F15" s="57"/>
      <c r="G15" s="57"/>
      <c r="H15" s="58" t="s">
        <v>2</v>
      </c>
      <c r="I15" s="64"/>
      <c r="J15" s="50">
        <f t="shared" si="0"/>
        <v>0</v>
      </c>
      <c r="K15" s="51">
        <f t="shared" si="1"/>
        <v>0</v>
      </c>
    </row>
    <row r="16" spans="1:11" ht="13.5" thickBot="1">
      <c r="A16" s="114" t="s">
        <v>83</v>
      </c>
      <c r="B16" s="106" t="s">
        <v>112</v>
      </c>
      <c r="C16" s="107"/>
      <c r="D16" s="107"/>
      <c r="E16" s="107"/>
      <c r="F16" s="108"/>
      <c r="G16" s="139">
        <v>4</v>
      </c>
      <c r="H16" s="109"/>
      <c r="I16" s="110">
        <f>SUM(I10:I15)</f>
        <v>0</v>
      </c>
      <c r="J16" s="110">
        <f>SUM(J10:J15)</f>
        <v>0</v>
      </c>
      <c r="K16" s="111">
        <f>SUM(K10:K15)</f>
        <v>0</v>
      </c>
    </row>
    <row r="17" spans="1:11" ht="13.5" thickBot="1">
      <c r="A17" s="97"/>
      <c r="B17" s="17"/>
      <c r="C17" s="98"/>
      <c r="D17" s="98"/>
      <c r="E17" s="98"/>
      <c r="F17" s="99"/>
      <c r="G17" s="98"/>
      <c r="H17" s="100"/>
      <c r="I17" s="101"/>
      <c r="J17" s="101"/>
      <c r="K17" s="102"/>
    </row>
    <row r="18" spans="1:11" ht="12.75">
      <c r="A18" s="268"/>
      <c r="B18" s="229" t="s">
        <v>9</v>
      </c>
      <c r="C18" s="230"/>
      <c r="D18" s="230"/>
      <c r="E18" s="230"/>
      <c r="F18" s="231"/>
      <c r="G18" s="129"/>
      <c r="H18" s="256"/>
      <c r="I18" s="235"/>
      <c r="J18" s="235"/>
      <c r="K18" s="227"/>
    </row>
    <row r="19" spans="1:11" ht="12.75">
      <c r="A19" s="269"/>
      <c r="B19" s="232"/>
      <c r="C19" s="233"/>
      <c r="D19" s="233"/>
      <c r="E19" s="233"/>
      <c r="F19" s="234"/>
      <c r="G19" s="130"/>
      <c r="H19" s="257"/>
      <c r="I19" s="236"/>
      <c r="J19" s="236"/>
      <c r="K19" s="258"/>
    </row>
    <row r="20" spans="1:11" ht="13.5" thickBot="1">
      <c r="A20" s="54">
        <v>2</v>
      </c>
      <c r="B20" s="55" t="s">
        <v>44</v>
      </c>
      <c r="C20" s="56"/>
      <c r="D20" s="56"/>
      <c r="E20" s="56"/>
      <c r="F20" s="57"/>
      <c r="G20" s="57"/>
      <c r="H20" s="58" t="s">
        <v>10</v>
      </c>
      <c r="I20" s="64"/>
      <c r="J20" s="50">
        <f>K20-I20</f>
        <v>0</v>
      </c>
      <c r="K20" s="51">
        <f>I20*1.21</f>
        <v>0</v>
      </c>
    </row>
    <row r="21" spans="1:11" ht="13.5" thickBot="1">
      <c r="A21" s="105">
        <v>2</v>
      </c>
      <c r="B21" s="106" t="s">
        <v>113</v>
      </c>
      <c r="C21" s="107"/>
      <c r="D21" s="107"/>
      <c r="E21" s="107"/>
      <c r="F21" s="108"/>
      <c r="G21" s="139">
        <v>10</v>
      </c>
      <c r="H21" s="109"/>
      <c r="I21" s="110">
        <f>I20</f>
        <v>0</v>
      </c>
      <c r="J21" s="110">
        <f>J20</f>
        <v>0</v>
      </c>
      <c r="K21" s="111">
        <f>K20</f>
        <v>0</v>
      </c>
    </row>
    <row r="22" spans="1:11" ht="12.75">
      <c r="A22" s="112"/>
      <c r="B22" s="17"/>
      <c r="C22" s="98"/>
      <c r="D22" s="98"/>
      <c r="E22" s="98"/>
      <c r="F22" s="99"/>
      <c r="G22" s="98"/>
      <c r="H22" s="100"/>
      <c r="I22" s="101"/>
      <c r="J22" s="101"/>
      <c r="K22" s="102"/>
    </row>
    <row r="23" spans="1:11" ht="12" customHeight="1">
      <c r="A23" s="125"/>
      <c r="B23" s="282" t="s">
        <v>76</v>
      </c>
      <c r="C23" s="283"/>
      <c r="D23" s="283"/>
      <c r="E23" s="283"/>
      <c r="F23" s="284"/>
      <c r="G23" s="131"/>
      <c r="H23" s="41"/>
      <c r="I23" s="42"/>
      <c r="J23" s="42"/>
      <c r="K23" s="43"/>
    </row>
    <row r="24" spans="1:11" ht="12" customHeight="1">
      <c r="A24" s="125"/>
      <c r="B24" s="282"/>
      <c r="C24" s="283"/>
      <c r="D24" s="283"/>
      <c r="E24" s="283"/>
      <c r="F24" s="284"/>
      <c r="G24" s="131"/>
      <c r="H24" s="41"/>
      <c r="I24" s="42"/>
      <c r="J24" s="42"/>
      <c r="K24" s="43"/>
    </row>
    <row r="25" spans="1:11" ht="12.75">
      <c r="A25" s="96" t="s">
        <v>84</v>
      </c>
      <c r="B25" s="224" t="s">
        <v>11</v>
      </c>
      <c r="C25" s="225"/>
      <c r="D25" s="225"/>
      <c r="E25" s="225"/>
      <c r="F25" s="226"/>
      <c r="G25" s="132"/>
      <c r="H25" s="9" t="s">
        <v>2</v>
      </c>
      <c r="I25" s="63"/>
      <c r="J25" s="10">
        <f aca="true" t="shared" si="2" ref="J25:J30">K25-I25</f>
        <v>0</v>
      </c>
      <c r="K25" s="11">
        <f aca="true" t="shared" si="3" ref="K25:K30">I25*1.21</f>
        <v>0</v>
      </c>
    </row>
    <row r="26" spans="1:11" ht="12.75">
      <c r="A26" s="96" t="s">
        <v>85</v>
      </c>
      <c r="B26" s="37" t="s">
        <v>12</v>
      </c>
      <c r="C26" s="37"/>
      <c r="D26" s="37"/>
      <c r="E26" s="38"/>
      <c r="F26" s="38"/>
      <c r="G26" s="38"/>
      <c r="H26" s="9" t="s">
        <v>2</v>
      </c>
      <c r="I26" s="63"/>
      <c r="J26" s="10">
        <f t="shared" si="2"/>
        <v>0</v>
      </c>
      <c r="K26" s="11">
        <f t="shared" si="3"/>
        <v>0</v>
      </c>
    </row>
    <row r="27" spans="1:11" ht="12.75">
      <c r="A27" s="96" t="s">
        <v>86</v>
      </c>
      <c r="B27" s="37" t="s">
        <v>13</v>
      </c>
      <c r="C27" s="37"/>
      <c r="D27" s="37"/>
      <c r="E27" s="38"/>
      <c r="F27" s="38"/>
      <c r="G27" s="38"/>
      <c r="H27" s="9" t="s">
        <v>2</v>
      </c>
      <c r="I27" s="63"/>
      <c r="J27" s="10">
        <f t="shared" si="2"/>
        <v>0</v>
      </c>
      <c r="K27" s="11">
        <f t="shared" si="3"/>
        <v>0</v>
      </c>
    </row>
    <row r="28" spans="1:11" ht="12.75">
      <c r="A28" s="96" t="s">
        <v>87</v>
      </c>
      <c r="B28" s="224" t="s">
        <v>14</v>
      </c>
      <c r="C28" s="225"/>
      <c r="D28" s="225"/>
      <c r="E28" s="225"/>
      <c r="F28" s="226"/>
      <c r="G28" s="132"/>
      <c r="H28" s="9" t="s">
        <v>2</v>
      </c>
      <c r="I28" s="63"/>
      <c r="J28" s="10">
        <f t="shared" si="2"/>
        <v>0</v>
      </c>
      <c r="K28" s="11">
        <f t="shared" si="3"/>
        <v>0</v>
      </c>
    </row>
    <row r="29" spans="1:11" ht="12.75">
      <c r="A29" s="96" t="s">
        <v>88</v>
      </c>
      <c r="B29" s="224" t="s">
        <v>15</v>
      </c>
      <c r="C29" s="225"/>
      <c r="D29" s="225"/>
      <c r="E29" s="225"/>
      <c r="F29" s="226"/>
      <c r="G29" s="132"/>
      <c r="H29" s="9" t="s">
        <v>2</v>
      </c>
      <c r="I29" s="63"/>
      <c r="J29" s="10">
        <f t="shared" si="2"/>
        <v>0</v>
      </c>
      <c r="K29" s="11">
        <f t="shared" si="3"/>
        <v>0</v>
      </c>
    </row>
    <row r="30" spans="1:11" ht="13.5" thickBot="1">
      <c r="A30" s="113" t="s">
        <v>89</v>
      </c>
      <c r="B30" s="244" t="s">
        <v>16</v>
      </c>
      <c r="C30" s="245"/>
      <c r="D30" s="245"/>
      <c r="E30" s="245"/>
      <c r="F30" s="246"/>
      <c r="G30" s="133"/>
      <c r="H30" s="58" t="s">
        <v>2</v>
      </c>
      <c r="I30" s="64"/>
      <c r="J30" s="50">
        <f t="shared" si="2"/>
        <v>0</v>
      </c>
      <c r="K30" s="51">
        <f t="shared" si="3"/>
        <v>0</v>
      </c>
    </row>
    <row r="31" spans="1:11" ht="13.5" thickBot="1">
      <c r="A31" s="114" t="s">
        <v>90</v>
      </c>
      <c r="B31" s="115" t="s">
        <v>116</v>
      </c>
      <c r="C31" s="116"/>
      <c r="D31" s="116"/>
      <c r="E31" s="116"/>
      <c r="F31" s="117"/>
      <c r="G31" s="139">
        <v>13</v>
      </c>
      <c r="H31" s="109"/>
      <c r="I31" s="110">
        <f>SUM(I25:I30)</f>
        <v>0</v>
      </c>
      <c r="J31" s="110">
        <f>SUM(J25:J30)</f>
        <v>0</v>
      </c>
      <c r="K31" s="111">
        <f>SUM(K25:K30)</f>
        <v>0</v>
      </c>
    </row>
    <row r="32" spans="1:11" ht="14.25" customHeight="1">
      <c r="A32" s="124"/>
      <c r="B32" s="103" t="s">
        <v>17</v>
      </c>
      <c r="C32" s="40"/>
      <c r="D32" s="40"/>
      <c r="E32" s="40"/>
      <c r="F32" s="104"/>
      <c r="G32" s="40"/>
      <c r="H32" s="41"/>
      <c r="I32" s="86"/>
      <c r="J32" s="86"/>
      <c r="K32" s="88"/>
    </row>
    <row r="33" spans="1:11" ht="13.5" thickBot="1">
      <c r="A33" s="118" t="s">
        <v>105</v>
      </c>
      <c r="B33" s="55" t="s">
        <v>18</v>
      </c>
      <c r="C33" s="56"/>
      <c r="D33" s="56"/>
      <c r="E33" s="56"/>
      <c r="F33" s="57"/>
      <c r="G33" s="57"/>
      <c r="H33" s="58" t="s">
        <v>19</v>
      </c>
      <c r="I33" s="64"/>
      <c r="J33" s="50">
        <f>K33-I33</f>
        <v>0</v>
      </c>
      <c r="K33" s="51">
        <f>I33*1.21</f>
        <v>0</v>
      </c>
    </row>
    <row r="34" spans="1:11" ht="13.5" thickBot="1">
      <c r="A34" s="105">
        <v>4</v>
      </c>
      <c r="B34" s="106" t="s">
        <v>114</v>
      </c>
      <c r="C34" s="107"/>
      <c r="D34" s="107"/>
      <c r="E34" s="107"/>
      <c r="F34" s="108"/>
      <c r="G34" s="139">
        <v>7</v>
      </c>
      <c r="H34" s="109"/>
      <c r="I34" s="110">
        <f>I33</f>
        <v>0</v>
      </c>
      <c r="J34" s="110">
        <f>J33</f>
        <v>0</v>
      </c>
      <c r="K34" s="110">
        <f>K33</f>
        <v>0</v>
      </c>
    </row>
    <row r="35" spans="1:11" ht="13.5" customHeight="1">
      <c r="A35" s="126"/>
      <c r="B35" s="279" t="s">
        <v>20</v>
      </c>
      <c r="C35" s="280"/>
      <c r="D35" s="280"/>
      <c r="E35" s="280"/>
      <c r="F35" s="281"/>
      <c r="G35" s="138"/>
      <c r="H35" s="247"/>
      <c r="I35" s="247"/>
      <c r="J35" s="248"/>
      <c r="K35" s="249"/>
    </row>
    <row r="36" spans="1:11" ht="12.75">
      <c r="A36" s="87"/>
      <c r="B36" s="14" t="s">
        <v>21</v>
      </c>
      <c r="C36" s="7"/>
      <c r="D36" s="7"/>
      <c r="E36" s="7"/>
      <c r="F36" s="8"/>
      <c r="G36" s="72"/>
      <c r="H36" s="12"/>
      <c r="I36" s="31"/>
      <c r="J36" s="31"/>
      <c r="K36" s="44"/>
    </row>
    <row r="37" spans="1:11" ht="12.75">
      <c r="A37" s="94" t="s">
        <v>91</v>
      </c>
      <c r="B37" s="6" t="s">
        <v>22</v>
      </c>
      <c r="C37" s="7"/>
      <c r="D37" s="7"/>
      <c r="E37" s="7"/>
      <c r="F37" s="8"/>
      <c r="G37" s="8"/>
      <c r="H37" s="9" t="s">
        <v>23</v>
      </c>
      <c r="I37" s="63"/>
      <c r="J37" s="10">
        <f>K37-I37</f>
        <v>0</v>
      </c>
      <c r="K37" s="11">
        <f>I37*1.21</f>
        <v>0</v>
      </c>
    </row>
    <row r="38" spans="1:11" ht="12.75">
      <c r="A38" s="94" t="s">
        <v>92</v>
      </c>
      <c r="B38" s="6" t="s">
        <v>24</v>
      </c>
      <c r="C38" s="7"/>
      <c r="D38" s="7"/>
      <c r="E38" s="7"/>
      <c r="F38" s="8"/>
      <c r="G38" s="8"/>
      <c r="H38" s="9" t="s">
        <v>23</v>
      </c>
      <c r="I38" s="63"/>
      <c r="J38" s="10">
        <f>K38-I38</f>
        <v>0</v>
      </c>
      <c r="K38" s="11">
        <f>I38*1.21</f>
        <v>0</v>
      </c>
    </row>
    <row r="39" spans="1:11" ht="12.75">
      <c r="A39" s="94" t="s">
        <v>93</v>
      </c>
      <c r="B39" s="6" t="s">
        <v>25</v>
      </c>
      <c r="C39" s="7"/>
      <c r="D39" s="7"/>
      <c r="E39" s="7"/>
      <c r="F39" s="8"/>
      <c r="G39" s="8"/>
      <c r="H39" s="9" t="s">
        <v>23</v>
      </c>
      <c r="I39" s="63"/>
      <c r="J39" s="10">
        <f>K39-I39</f>
        <v>0</v>
      </c>
      <c r="K39" s="11">
        <f>I39*1.21</f>
        <v>0</v>
      </c>
    </row>
    <row r="40" spans="1:11" ht="12.75">
      <c r="A40" s="119" t="s">
        <v>94</v>
      </c>
      <c r="B40" s="243" t="s">
        <v>26</v>
      </c>
      <c r="C40" s="243"/>
      <c r="D40" s="243"/>
      <c r="E40" s="243"/>
      <c r="F40" s="243"/>
      <c r="G40" s="89"/>
      <c r="H40" s="39" t="s">
        <v>23</v>
      </c>
      <c r="I40" s="63"/>
      <c r="J40" s="10">
        <f>K40-I40</f>
        <v>0</v>
      </c>
      <c r="K40" s="11">
        <f>I40*1.21</f>
        <v>0</v>
      </c>
    </row>
    <row r="41" spans="1:11" ht="12.75">
      <c r="A41" s="120"/>
      <c r="B41" s="17" t="s">
        <v>27</v>
      </c>
      <c r="C41" s="3"/>
      <c r="D41" s="3"/>
      <c r="E41" s="3"/>
      <c r="F41" s="18"/>
      <c r="G41" s="3"/>
      <c r="H41" s="12"/>
      <c r="I41" s="15"/>
      <c r="J41" s="15"/>
      <c r="K41" s="16"/>
    </row>
    <row r="42" spans="1:11" ht="24.75" customHeight="1">
      <c r="A42" s="121" t="s">
        <v>95</v>
      </c>
      <c r="B42" s="240" t="s">
        <v>28</v>
      </c>
      <c r="C42" s="241"/>
      <c r="D42" s="241"/>
      <c r="E42" s="241"/>
      <c r="F42" s="242"/>
      <c r="G42" s="134"/>
      <c r="H42" s="25" t="s">
        <v>23</v>
      </c>
      <c r="I42" s="71"/>
      <c r="J42" s="26">
        <f aca="true" t="shared" si="4" ref="J42:J53">K42-I42</f>
        <v>0</v>
      </c>
      <c r="K42" s="27">
        <f>I42*1.21</f>
        <v>0</v>
      </c>
    </row>
    <row r="43" spans="1:11" ht="12.75">
      <c r="A43" s="94" t="s">
        <v>96</v>
      </c>
      <c r="B43" s="6" t="s">
        <v>29</v>
      </c>
      <c r="C43" s="7"/>
      <c r="D43" s="7"/>
      <c r="E43" s="7"/>
      <c r="F43" s="8"/>
      <c r="G43" s="8"/>
      <c r="H43" s="9" t="s">
        <v>23</v>
      </c>
      <c r="I43" s="63"/>
      <c r="J43" s="26">
        <f t="shared" si="4"/>
        <v>0</v>
      </c>
      <c r="K43" s="27">
        <f aca="true" t="shared" si="5" ref="K43:K53">I43*1.21</f>
        <v>0</v>
      </c>
    </row>
    <row r="44" spans="1:11" ht="12.75">
      <c r="A44" s="94" t="s">
        <v>97</v>
      </c>
      <c r="B44" s="6" t="s">
        <v>30</v>
      </c>
      <c r="C44" s="7"/>
      <c r="D44" s="7"/>
      <c r="E44" s="7"/>
      <c r="F44" s="8"/>
      <c r="G44" s="8"/>
      <c r="H44" s="9" t="s">
        <v>23</v>
      </c>
      <c r="I44" s="63"/>
      <c r="J44" s="26">
        <f t="shared" si="4"/>
        <v>0</v>
      </c>
      <c r="K44" s="27">
        <f t="shared" si="5"/>
        <v>0</v>
      </c>
    </row>
    <row r="45" spans="1:11" ht="12.75">
      <c r="A45" s="94" t="s">
        <v>98</v>
      </c>
      <c r="B45" s="6" t="s">
        <v>31</v>
      </c>
      <c r="C45" s="7"/>
      <c r="D45" s="7"/>
      <c r="E45" s="7"/>
      <c r="F45" s="8"/>
      <c r="G45" s="8"/>
      <c r="H45" s="9" t="s">
        <v>23</v>
      </c>
      <c r="I45" s="63"/>
      <c r="J45" s="26">
        <f t="shared" si="4"/>
        <v>0</v>
      </c>
      <c r="K45" s="27">
        <f t="shared" si="5"/>
        <v>0</v>
      </c>
    </row>
    <row r="46" spans="1:11" ht="12.75">
      <c r="A46" s="94" t="s">
        <v>99</v>
      </c>
      <c r="B46" s="6" t="s">
        <v>32</v>
      </c>
      <c r="C46" s="7"/>
      <c r="D46" s="7"/>
      <c r="E46" s="7"/>
      <c r="F46" s="8"/>
      <c r="G46" s="8"/>
      <c r="H46" s="9" t="s">
        <v>23</v>
      </c>
      <c r="I46" s="63"/>
      <c r="J46" s="26">
        <f t="shared" si="4"/>
        <v>0</v>
      </c>
      <c r="K46" s="27">
        <f t="shared" si="5"/>
        <v>0</v>
      </c>
    </row>
    <row r="47" spans="1:11" ht="12.75">
      <c r="A47" s="94" t="s">
        <v>122</v>
      </c>
      <c r="B47" s="6" t="s">
        <v>33</v>
      </c>
      <c r="C47" s="7"/>
      <c r="D47" s="7"/>
      <c r="E47" s="7"/>
      <c r="F47" s="8"/>
      <c r="G47" s="8"/>
      <c r="H47" s="9" t="s">
        <v>23</v>
      </c>
      <c r="I47" s="63"/>
      <c r="J47" s="26">
        <f t="shared" si="4"/>
        <v>0</v>
      </c>
      <c r="K47" s="27">
        <f t="shared" si="5"/>
        <v>0</v>
      </c>
    </row>
    <row r="48" spans="1:11" ht="12.75">
      <c r="A48" s="94" t="s">
        <v>100</v>
      </c>
      <c r="B48" s="6" t="s">
        <v>34</v>
      </c>
      <c r="C48" s="7"/>
      <c r="D48" s="7"/>
      <c r="E48" s="7"/>
      <c r="F48" s="8"/>
      <c r="G48" s="8"/>
      <c r="H48" s="9" t="s">
        <v>23</v>
      </c>
      <c r="I48" s="63"/>
      <c r="J48" s="26">
        <f t="shared" si="4"/>
        <v>0</v>
      </c>
      <c r="K48" s="27">
        <f t="shared" si="5"/>
        <v>0</v>
      </c>
    </row>
    <row r="49" spans="1:11" ht="12.75">
      <c r="A49" s="94" t="s">
        <v>123</v>
      </c>
      <c r="B49" s="6" t="s">
        <v>35</v>
      </c>
      <c r="C49" s="7"/>
      <c r="D49" s="7"/>
      <c r="E49" s="7"/>
      <c r="F49" s="8"/>
      <c r="G49" s="8"/>
      <c r="H49" s="9" t="s">
        <v>23</v>
      </c>
      <c r="I49" s="63"/>
      <c r="J49" s="26">
        <f t="shared" si="4"/>
        <v>0</v>
      </c>
      <c r="K49" s="27">
        <f t="shared" si="5"/>
        <v>0</v>
      </c>
    </row>
    <row r="50" spans="1:11" ht="12.75">
      <c r="A50" s="94" t="s">
        <v>101</v>
      </c>
      <c r="B50" s="6" t="s">
        <v>36</v>
      </c>
      <c r="C50" s="7"/>
      <c r="D50" s="7"/>
      <c r="E50" s="7"/>
      <c r="F50" s="8"/>
      <c r="G50" s="8"/>
      <c r="H50" s="9" t="s">
        <v>23</v>
      </c>
      <c r="I50" s="63"/>
      <c r="J50" s="26">
        <f t="shared" si="4"/>
        <v>0</v>
      </c>
      <c r="K50" s="27">
        <f t="shared" si="5"/>
        <v>0</v>
      </c>
    </row>
    <row r="51" spans="1:11" ht="12.75">
      <c r="A51" s="94" t="s">
        <v>102</v>
      </c>
      <c r="B51" s="6" t="s">
        <v>37</v>
      </c>
      <c r="C51" s="7"/>
      <c r="D51" s="7"/>
      <c r="E51" s="7"/>
      <c r="F51" s="8"/>
      <c r="G51" s="8"/>
      <c r="H51" s="9" t="s">
        <v>23</v>
      </c>
      <c r="I51" s="63"/>
      <c r="J51" s="26">
        <f t="shared" si="4"/>
        <v>0</v>
      </c>
      <c r="K51" s="27">
        <f t="shared" si="5"/>
        <v>0</v>
      </c>
    </row>
    <row r="52" spans="1:11" ht="12.75">
      <c r="A52" s="94" t="s">
        <v>103</v>
      </c>
      <c r="B52" s="6" t="s">
        <v>38</v>
      </c>
      <c r="C52" s="7"/>
      <c r="D52" s="7"/>
      <c r="E52" s="7"/>
      <c r="F52" s="8"/>
      <c r="G52" s="8"/>
      <c r="H52" s="9" t="s">
        <v>23</v>
      </c>
      <c r="I52" s="63"/>
      <c r="J52" s="26">
        <f t="shared" si="4"/>
        <v>0</v>
      </c>
      <c r="K52" s="27">
        <f t="shared" si="5"/>
        <v>0</v>
      </c>
    </row>
    <row r="53" spans="1:11" ht="13.5" thickBot="1">
      <c r="A53" s="118" t="s">
        <v>104</v>
      </c>
      <c r="B53" s="55" t="s">
        <v>39</v>
      </c>
      <c r="C53" s="56"/>
      <c r="D53" s="56"/>
      <c r="E53" s="56"/>
      <c r="F53" s="57"/>
      <c r="G53" s="57"/>
      <c r="H53" s="58" t="s">
        <v>23</v>
      </c>
      <c r="I53" s="64"/>
      <c r="J53" s="123">
        <f t="shared" si="4"/>
        <v>0</v>
      </c>
      <c r="K53" s="122">
        <f t="shared" si="5"/>
        <v>0</v>
      </c>
    </row>
    <row r="54" spans="1:11" ht="13.5" thickBot="1">
      <c r="A54" s="114" t="s">
        <v>111</v>
      </c>
      <c r="B54" s="106" t="s">
        <v>115</v>
      </c>
      <c r="C54" s="107"/>
      <c r="D54" s="107"/>
      <c r="E54" s="107"/>
      <c r="F54" s="108"/>
      <c r="G54" s="139">
        <v>25</v>
      </c>
      <c r="H54" s="109"/>
      <c r="I54" s="110">
        <f>SUM(I37:I53)</f>
        <v>0</v>
      </c>
      <c r="J54" s="110">
        <f>SUM(J37:J53)</f>
        <v>0</v>
      </c>
      <c r="K54" s="110">
        <f>SUM(K37:K53)</f>
        <v>0</v>
      </c>
    </row>
    <row r="55" spans="1:11" ht="15.75" customHeight="1">
      <c r="A55" s="124"/>
      <c r="B55" s="103" t="s">
        <v>51</v>
      </c>
      <c r="C55" s="40"/>
      <c r="D55" s="40"/>
      <c r="E55" s="40"/>
      <c r="F55" s="104"/>
      <c r="G55" s="40"/>
      <c r="H55" s="41"/>
      <c r="I55" s="86"/>
      <c r="J55" s="86"/>
      <c r="K55" s="88"/>
    </row>
    <row r="56" spans="1:11" ht="12.75">
      <c r="A56" s="94" t="s">
        <v>106</v>
      </c>
      <c r="B56" s="6" t="s">
        <v>40</v>
      </c>
      <c r="C56" s="7"/>
      <c r="D56" s="7"/>
      <c r="E56" s="7"/>
      <c r="F56" s="8"/>
      <c r="G56" s="8"/>
      <c r="H56" s="9" t="s">
        <v>2</v>
      </c>
      <c r="I56" s="63"/>
      <c r="J56" s="10">
        <f>K56-I56</f>
        <v>0</v>
      </c>
      <c r="K56" s="11">
        <f>I56*1.21</f>
        <v>0</v>
      </c>
    </row>
    <row r="57" spans="1:11" ht="12.75">
      <c r="A57" s="94" t="s">
        <v>107</v>
      </c>
      <c r="B57" s="6" t="s">
        <v>41</v>
      </c>
      <c r="C57" s="7"/>
      <c r="D57" s="7"/>
      <c r="E57" s="7"/>
      <c r="F57" s="8"/>
      <c r="G57" s="8"/>
      <c r="H57" s="9" t="s">
        <v>2</v>
      </c>
      <c r="I57" s="63"/>
      <c r="J57" s="10">
        <f>K57-I57</f>
        <v>0</v>
      </c>
      <c r="K57" s="11">
        <f>I57*1.21</f>
        <v>0</v>
      </c>
    </row>
    <row r="58" spans="1:11" ht="23.25" customHeight="1">
      <c r="A58" s="94" t="s">
        <v>108</v>
      </c>
      <c r="B58" s="237" t="s">
        <v>48</v>
      </c>
      <c r="C58" s="238"/>
      <c r="D58" s="238"/>
      <c r="E58" s="238"/>
      <c r="F58" s="239"/>
      <c r="G58" s="135"/>
      <c r="H58" s="9" t="s">
        <v>2</v>
      </c>
      <c r="I58" s="63"/>
      <c r="J58" s="10">
        <f>K58-I58</f>
        <v>0</v>
      </c>
      <c r="K58" s="11">
        <f>I58*1.21</f>
        <v>0</v>
      </c>
    </row>
    <row r="59" spans="1:11" ht="12.75">
      <c r="A59" s="94" t="s">
        <v>109</v>
      </c>
      <c r="B59" s="6" t="s">
        <v>42</v>
      </c>
      <c r="C59" s="7"/>
      <c r="D59" s="7"/>
      <c r="E59" s="7"/>
      <c r="F59" s="8"/>
      <c r="G59" s="8"/>
      <c r="H59" s="9" t="s">
        <v>2</v>
      </c>
      <c r="I59" s="63"/>
      <c r="J59" s="10">
        <f>K59-I59</f>
        <v>0</v>
      </c>
      <c r="K59" s="11">
        <f>I59*1.21</f>
        <v>0</v>
      </c>
    </row>
    <row r="60" spans="1:11" ht="13.5" thickBot="1">
      <c r="A60" s="118" t="s">
        <v>110</v>
      </c>
      <c r="B60" s="55" t="s">
        <v>43</v>
      </c>
      <c r="C60" s="56"/>
      <c r="D60" s="56"/>
      <c r="E60" s="56"/>
      <c r="F60" s="57"/>
      <c r="G60" s="57"/>
      <c r="H60" s="58" t="s">
        <v>2</v>
      </c>
      <c r="I60" s="64"/>
      <c r="J60" s="50">
        <f>K60-I60</f>
        <v>0</v>
      </c>
      <c r="K60" s="51">
        <f>I60*1.21</f>
        <v>0</v>
      </c>
    </row>
    <row r="61" spans="1:11" ht="13.5" thickBot="1">
      <c r="A61" s="105">
        <v>6</v>
      </c>
      <c r="B61" s="106" t="s">
        <v>121</v>
      </c>
      <c r="C61" s="107"/>
      <c r="D61" s="107"/>
      <c r="E61" s="107"/>
      <c r="F61" s="108"/>
      <c r="G61" s="140">
        <v>6</v>
      </c>
      <c r="H61" s="109"/>
      <c r="I61" s="110">
        <f>SUM(I56:I60)</f>
        <v>0</v>
      </c>
      <c r="J61" s="110">
        <f>SUM(J56:J60)</f>
        <v>0</v>
      </c>
      <c r="K61" s="110">
        <f>SUM(K56:K60)</f>
        <v>0</v>
      </c>
    </row>
    <row r="62" spans="1:11" ht="12.75">
      <c r="A62" s="29"/>
      <c r="B62" s="250" t="s">
        <v>52</v>
      </c>
      <c r="C62" s="251"/>
      <c r="D62" s="251"/>
      <c r="E62" s="251"/>
      <c r="F62" s="251"/>
      <c r="G62" s="251"/>
      <c r="H62" s="252"/>
      <c r="I62" s="253"/>
      <c r="J62" s="24"/>
      <c r="K62" s="30"/>
    </row>
    <row r="63" spans="1:11" ht="13.5" thickBot="1">
      <c r="A63" s="166">
        <v>7</v>
      </c>
      <c r="B63" s="90" t="s">
        <v>49</v>
      </c>
      <c r="C63" s="91"/>
      <c r="D63" s="91"/>
      <c r="E63" s="91"/>
      <c r="F63" s="92"/>
      <c r="G63" s="163">
        <v>10</v>
      </c>
      <c r="H63" s="93" t="s">
        <v>50</v>
      </c>
      <c r="I63" s="65"/>
      <c r="J63" s="22">
        <f>K63-I63</f>
        <v>0</v>
      </c>
      <c r="K63" s="23">
        <f>I63*1.21</f>
        <v>0</v>
      </c>
    </row>
    <row r="64" spans="1:11" ht="12.75">
      <c r="A64" s="61"/>
      <c r="B64" s="127"/>
      <c r="C64" s="127"/>
      <c r="D64" s="127"/>
      <c r="E64" s="127"/>
      <c r="F64" s="127"/>
      <c r="G64" s="127"/>
      <c r="H64" s="128"/>
      <c r="I64" s="13"/>
      <c r="J64" s="13"/>
      <c r="K64" s="62"/>
    </row>
    <row r="65" spans="1:12" ht="12.75">
      <c r="A65" s="83" t="s">
        <v>74</v>
      </c>
      <c r="C65" s="84"/>
      <c r="D65" s="84"/>
      <c r="E65" s="84"/>
      <c r="F65" s="84"/>
      <c r="G65" s="84"/>
      <c r="H65" s="84"/>
      <c r="I65" s="5"/>
      <c r="J65" s="13"/>
      <c r="K65" s="13"/>
      <c r="L65" s="62"/>
    </row>
    <row r="66" spans="1:12" ht="12.75">
      <c r="A66" s="223" t="s">
        <v>118</v>
      </c>
      <c r="B66" s="222"/>
      <c r="C66" s="222"/>
      <c r="D66" s="222"/>
      <c r="E66" s="222"/>
      <c r="F66" s="222"/>
      <c r="G66" s="222"/>
      <c r="H66" s="222"/>
      <c r="I66" s="222"/>
      <c r="J66" s="222"/>
      <c r="K66" s="222"/>
      <c r="L66" s="85"/>
    </row>
    <row r="67" spans="1:12" ht="12.75">
      <c r="A67" s="222"/>
      <c r="B67" s="222"/>
      <c r="C67" s="222"/>
      <c r="D67" s="222"/>
      <c r="E67" s="222"/>
      <c r="F67" s="222"/>
      <c r="G67" s="222"/>
      <c r="H67" s="222"/>
      <c r="I67" s="222"/>
      <c r="J67" s="222"/>
      <c r="K67" s="222"/>
      <c r="L67" s="85"/>
    </row>
    <row r="68" spans="1:12" ht="12.75">
      <c r="A68" s="222"/>
      <c r="B68" s="222"/>
      <c r="C68" s="222"/>
      <c r="D68" s="222"/>
      <c r="E68" s="222"/>
      <c r="F68" s="222"/>
      <c r="G68" s="222"/>
      <c r="H68" s="222"/>
      <c r="I68" s="222"/>
      <c r="J68" s="222"/>
      <c r="K68" s="222"/>
      <c r="L68" s="85"/>
    </row>
    <row r="70" spans="1:11" ht="24.75" customHeight="1">
      <c r="A70" s="270" t="s">
        <v>143</v>
      </c>
      <c r="B70" s="270"/>
      <c r="C70" s="270"/>
      <c r="D70" s="270"/>
      <c r="E70" s="270"/>
      <c r="F70" s="270"/>
      <c r="G70" s="270"/>
      <c r="H70" s="270"/>
      <c r="I70" s="270"/>
      <c r="J70" s="270"/>
      <c r="K70" s="270"/>
    </row>
    <row r="73" spans="1:9" ht="15.75">
      <c r="A73" s="82" t="s">
        <v>64</v>
      </c>
      <c r="I73" s="82" t="s">
        <v>65</v>
      </c>
    </row>
  </sheetData>
  <sheetProtection/>
  <mergeCells count="34">
    <mergeCell ref="J5:J6"/>
    <mergeCell ref="B35:F35"/>
    <mergeCell ref="I8:I9"/>
    <mergeCell ref="B23:F24"/>
    <mergeCell ref="H8:H9"/>
    <mergeCell ref="A18:A19"/>
    <mergeCell ref="A5:A6"/>
    <mergeCell ref="K5:K6"/>
    <mergeCell ref="A70:K70"/>
    <mergeCell ref="B5:F6"/>
    <mergeCell ref="H5:H6"/>
    <mergeCell ref="I5:I6"/>
    <mergeCell ref="J8:J9"/>
    <mergeCell ref="G5:G6"/>
    <mergeCell ref="B30:F30"/>
    <mergeCell ref="H35:K35"/>
    <mergeCell ref="B62:I62"/>
    <mergeCell ref="B7:F7"/>
    <mergeCell ref="A3:K3"/>
    <mergeCell ref="H18:H19"/>
    <mergeCell ref="K18:K19"/>
    <mergeCell ref="I18:I19"/>
    <mergeCell ref="A8:A9"/>
    <mergeCell ref="B8:F9"/>
    <mergeCell ref="A66:K68"/>
    <mergeCell ref="B25:F25"/>
    <mergeCell ref="B28:F28"/>
    <mergeCell ref="K8:K9"/>
    <mergeCell ref="B18:F19"/>
    <mergeCell ref="J18:J19"/>
    <mergeCell ref="B58:F58"/>
    <mergeCell ref="B42:F42"/>
    <mergeCell ref="B40:F40"/>
    <mergeCell ref="B29:F29"/>
  </mergeCells>
  <printOptions horizontalCentered="1"/>
  <pageMargins left="0.15748031496062992" right="0.18" top="0.31" bottom="0.38" header="0.15748031496062992" footer="0.2755905511811024"/>
  <pageSetup fitToHeight="2"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uzivatel</cp:lastModifiedBy>
  <cp:lastPrinted>2014-05-26T20:24:44Z</cp:lastPrinted>
  <dcterms:created xsi:type="dcterms:W3CDTF">2014-05-16T06:50:20Z</dcterms:created>
  <dcterms:modified xsi:type="dcterms:W3CDTF">2021-05-12T15:47:13Z</dcterms:modified>
  <cp:category/>
  <cp:version/>
  <cp:contentType/>
  <cp:contentStatus/>
</cp:coreProperties>
</file>